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Count" sheetId="1" r:id="rId1"/>
    <sheet name="Sheet2" sheetId="2" r:id="rId2"/>
    <sheet name="Sheet3" sheetId="3" r:id="rId3"/>
  </sheets>
  <definedNames>
    <definedName name="_xlnm.Print_Area" localSheetId="0">'Count'!$A$1:$AV$160</definedName>
    <definedName name="_xlnm.Print_Area" localSheetId="1">'Sheet2'!$A$1:$O$40</definedName>
  </definedNames>
  <calcPr fullCalcOnLoad="1"/>
</workbook>
</file>

<file path=xl/sharedStrings.xml><?xml version="1.0" encoding="utf-8"?>
<sst xmlns="http://schemas.openxmlformats.org/spreadsheetml/2006/main" count="1374" uniqueCount="358">
  <si>
    <t>Qty</t>
  </si>
  <si>
    <t>Reed PN</t>
  </si>
  <si>
    <t>WAI PN</t>
  </si>
  <si>
    <t>CB PN</t>
  </si>
  <si>
    <t>Description</t>
  </si>
  <si>
    <t>Per</t>
  </si>
  <si>
    <t>B-601014</t>
  </si>
  <si>
    <t>Pedestal Assy Kit</t>
  </si>
  <si>
    <t>Count</t>
  </si>
  <si>
    <t>#204</t>
  </si>
  <si>
    <t>#206</t>
  </si>
  <si>
    <t>Remarks</t>
  </si>
  <si>
    <t>B-618010</t>
  </si>
  <si>
    <t>8H1</t>
  </si>
  <si>
    <t>Pedestal Assy</t>
  </si>
  <si>
    <t>B-618015</t>
  </si>
  <si>
    <t>8H101</t>
  </si>
  <si>
    <t>Pedestal Weldment</t>
  </si>
  <si>
    <t>B-618011</t>
  </si>
  <si>
    <t>Pedestal Subweldment</t>
  </si>
  <si>
    <t>B-618032</t>
  </si>
  <si>
    <t>Outrigger Support - LH</t>
  </si>
  <si>
    <t>B-618033</t>
  </si>
  <si>
    <t>Outrigger Support - RH</t>
  </si>
  <si>
    <t>B-610020</t>
  </si>
  <si>
    <t>1P201</t>
  </si>
  <si>
    <t>Pin - Swing Out Cylinder</t>
  </si>
  <si>
    <t>B-610021</t>
  </si>
  <si>
    <t>4P202</t>
  </si>
  <si>
    <t>Pin - Extend Cylinder</t>
  </si>
  <si>
    <t>B-610023</t>
  </si>
  <si>
    <t>3P206</t>
  </si>
  <si>
    <t>Pin - Extend Roller - Bottom</t>
  </si>
  <si>
    <t>B-610024</t>
  </si>
  <si>
    <t>5H105</t>
  </si>
  <si>
    <t>Roller - Extend - Bottom</t>
  </si>
  <si>
    <t>B-610025</t>
  </si>
  <si>
    <t>3G205</t>
  </si>
  <si>
    <t>Washer - Rotation Stop</t>
  </si>
  <si>
    <t>B-610022</t>
  </si>
  <si>
    <t>3P202</t>
  </si>
  <si>
    <t>Pin - Rotation Stop</t>
  </si>
  <si>
    <t>W-105017</t>
  </si>
  <si>
    <t>CD025.028025</t>
  </si>
  <si>
    <t>Bearing - 28 OD x 25 ID x 24 L</t>
  </si>
  <si>
    <t>W-103032</t>
  </si>
  <si>
    <t>GB101</t>
  </si>
  <si>
    <t>Outrigger Lock</t>
  </si>
  <si>
    <t>W-106274</t>
  </si>
  <si>
    <t>RA103</t>
  </si>
  <si>
    <t>Hose Reel - LH</t>
  </si>
  <si>
    <t>W-106275</t>
  </si>
  <si>
    <t>RA102</t>
  </si>
  <si>
    <t>Hose Reel - RH</t>
  </si>
  <si>
    <t>W-106343</t>
  </si>
  <si>
    <t>Hose - XT36 Hose Reel</t>
  </si>
  <si>
    <t>W-103763</t>
  </si>
  <si>
    <t>Banjo Elbow - XT36 Hose Reel</t>
  </si>
  <si>
    <t>W-106168</t>
  </si>
  <si>
    <t>B112.1164</t>
  </si>
  <si>
    <t>Rotation Bearing</t>
  </si>
  <si>
    <t>B-610033</t>
  </si>
  <si>
    <t>DT300</t>
  </si>
  <si>
    <t>Tank Cover</t>
  </si>
  <si>
    <t>B-610034</t>
  </si>
  <si>
    <t>DT301</t>
  </si>
  <si>
    <t>Star Support - Tank Cover</t>
  </si>
  <si>
    <t>W-106011</t>
  </si>
  <si>
    <t>A0120.371</t>
  </si>
  <si>
    <t>O-Ring - Tank Cover</t>
  </si>
  <si>
    <t>W-101572</t>
  </si>
  <si>
    <t>AB110.016</t>
  </si>
  <si>
    <t>Washer - Sealing - Tank Cover</t>
  </si>
  <si>
    <t>Parts not Required</t>
  </si>
  <si>
    <t>W-102875</t>
  </si>
  <si>
    <t>Cotter Pin - 8mm x 63mm</t>
  </si>
  <si>
    <t>W-103006</t>
  </si>
  <si>
    <t>AA110.025</t>
  </si>
  <si>
    <t>Snap Ring - Ext - A25 x 1.2</t>
  </si>
  <si>
    <t>W-106237</t>
  </si>
  <si>
    <t>Bubble Level</t>
  </si>
  <si>
    <t>W-103355</t>
  </si>
  <si>
    <t>Lube Fitting - M6</t>
  </si>
  <si>
    <t>W-105029</t>
  </si>
  <si>
    <t>HHCS - M22 x 160 - Gr 10.9</t>
  </si>
  <si>
    <t>W-104827</t>
  </si>
  <si>
    <t>Nut - M22</t>
  </si>
  <si>
    <t>W-102859</t>
  </si>
  <si>
    <t>SHCS - M16 x 40</t>
  </si>
  <si>
    <t>B-619093</t>
  </si>
  <si>
    <t>Holder, Bubble Level</t>
  </si>
  <si>
    <t>W-101706</t>
  </si>
  <si>
    <t>HHCS - M20 x 50  - Gr 8.8</t>
  </si>
  <si>
    <t>W-102891</t>
  </si>
  <si>
    <t>Nut - M20</t>
  </si>
  <si>
    <t>W-103314</t>
  </si>
  <si>
    <t>Washer - M20</t>
  </si>
  <si>
    <t>W-103389</t>
  </si>
  <si>
    <t>SHCS - M5 x 20 Gr 8.8</t>
  </si>
  <si>
    <t>W-102068</t>
  </si>
  <si>
    <t>Lock Nut - M5</t>
  </si>
  <si>
    <t>W-103388</t>
  </si>
  <si>
    <t>SHCS - M16 x 65</t>
  </si>
  <si>
    <t>B-628010</t>
  </si>
  <si>
    <t>Rotation Group</t>
  </si>
  <si>
    <t>B-628011</t>
  </si>
  <si>
    <t>8G1</t>
  </si>
  <si>
    <t>Rotation Drive Group</t>
  </si>
  <si>
    <t>B-620049</t>
  </si>
  <si>
    <t>3G102</t>
  </si>
  <si>
    <t>Flange - Pinion Adjustment</t>
  </si>
  <si>
    <t>W-106266</t>
  </si>
  <si>
    <t>Gearbox Assy</t>
  </si>
  <si>
    <t>RE040.11201</t>
  </si>
  <si>
    <t>Gear Reducer - Rotation</t>
  </si>
  <si>
    <t>RP114.120</t>
  </si>
  <si>
    <t>Pinion Gear</t>
  </si>
  <si>
    <t>RP100</t>
  </si>
  <si>
    <t>Washer - Pinion</t>
  </si>
  <si>
    <t>LL301</t>
  </si>
  <si>
    <t>Gauge - Oil Level</t>
  </si>
  <si>
    <t>FS020</t>
  </si>
  <si>
    <t>Breather</t>
  </si>
  <si>
    <t>W-106193</t>
  </si>
  <si>
    <t>MI200.300</t>
  </si>
  <si>
    <t>W-106268</t>
  </si>
  <si>
    <t>HHCS - M16 x 80</t>
  </si>
  <si>
    <t>W-101555</t>
  </si>
  <si>
    <t>Nut - M16</t>
  </si>
  <si>
    <t>W-102072</t>
  </si>
  <si>
    <t>Lockwasher - A16</t>
  </si>
  <si>
    <t>W106269</t>
  </si>
  <si>
    <t>HHCS - M16 x 50</t>
  </si>
  <si>
    <t>W-102122</t>
  </si>
  <si>
    <t>HHCS - M12 x 35</t>
  </si>
  <si>
    <t>W-102896</t>
  </si>
  <si>
    <t>Lockwasher - A12</t>
  </si>
  <si>
    <t>B-628012</t>
  </si>
  <si>
    <t>8G2</t>
  </si>
  <si>
    <t>Rotation Cover Assy</t>
  </si>
  <si>
    <t>B-620050</t>
  </si>
  <si>
    <t>3G204</t>
  </si>
  <si>
    <t>Cover - Rotation Bearing</t>
  </si>
  <si>
    <t>B-620055</t>
  </si>
  <si>
    <t>3G203</t>
  </si>
  <si>
    <t>Cover - Rotation Pinion</t>
  </si>
  <si>
    <t>W-103274</t>
  </si>
  <si>
    <t>HHCS - M8 x 12</t>
  </si>
  <si>
    <t>W-102205</t>
  </si>
  <si>
    <t>Lockwasher - A8</t>
  </si>
  <si>
    <t>W-102880</t>
  </si>
  <si>
    <t>Nut - M8</t>
  </si>
  <si>
    <t>B-620059</t>
  </si>
  <si>
    <t>Tap Plate</t>
  </si>
  <si>
    <t>B-620057</t>
  </si>
  <si>
    <t>Bracket</t>
  </si>
  <si>
    <t>B-620058</t>
  </si>
  <si>
    <t>U-Profile</t>
  </si>
  <si>
    <t>B-638010</t>
  </si>
  <si>
    <t>Outrigger Group</t>
  </si>
  <si>
    <t>B-638011</t>
  </si>
  <si>
    <t>8M1</t>
  </si>
  <si>
    <t>Rear Outrigger Group</t>
  </si>
  <si>
    <t>B-638021</t>
  </si>
  <si>
    <t>8M101</t>
  </si>
  <si>
    <t>Outrigger Weldment - Left Rear</t>
  </si>
  <si>
    <t>B-638022</t>
  </si>
  <si>
    <t>8M102</t>
  </si>
  <si>
    <t>Outrigger Weldment - Rignt Rear</t>
  </si>
  <si>
    <t>B-610030</t>
  </si>
  <si>
    <t>3M105</t>
  </si>
  <si>
    <t>Plate - Retainer - O/R Pin</t>
  </si>
  <si>
    <t>W-106220</t>
  </si>
  <si>
    <t>CD100.105090</t>
  </si>
  <si>
    <t>Bearing - 105 OD x 100 ID x 90 L</t>
  </si>
  <si>
    <t>B-610029</t>
  </si>
  <si>
    <t>1P202</t>
  </si>
  <si>
    <t>Pin - Rear Outrigger</t>
  </si>
  <si>
    <t>W-106208</t>
  </si>
  <si>
    <t>2L5</t>
  </si>
  <si>
    <t>Cylinder - Outrigger Jack</t>
  </si>
  <si>
    <t>See  Front O/R</t>
  </si>
  <si>
    <t>W-106210</t>
  </si>
  <si>
    <t>8M3</t>
  </si>
  <si>
    <t>Cylinder - Swing Out</t>
  </si>
  <si>
    <t>1L5</t>
  </si>
  <si>
    <t>W-100805</t>
  </si>
  <si>
    <t>Lube Fitting - Str - M10 x 1</t>
  </si>
  <si>
    <t>W-102107</t>
  </si>
  <si>
    <t>HHCS - M12 x 30</t>
  </si>
  <si>
    <t>W-105967</t>
  </si>
  <si>
    <t>HHCS - M22 x 50</t>
  </si>
  <si>
    <t>W-105030</t>
  </si>
  <si>
    <t>Lockwasher - A22</t>
  </si>
  <si>
    <t>W-104826</t>
  </si>
  <si>
    <t>HHCS - M22 x 70</t>
  </si>
  <si>
    <t>B-638012</t>
  </si>
  <si>
    <t>8K2</t>
  </si>
  <si>
    <t>Front Outrigger Group</t>
  </si>
  <si>
    <t>B-638023</t>
  </si>
  <si>
    <t>8K101</t>
  </si>
  <si>
    <t>Outrigger Weldment - Left Front</t>
  </si>
  <si>
    <t>B-638024</t>
  </si>
  <si>
    <t>8K102</t>
  </si>
  <si>
    <t>Outrigger Weldment - Right Front</t>
  </si>
  <si>
    <t>W-106236</t>
  </si>
  <si>
    <t>CD025.030050</t>
  </si>
  <si>
    <t>Bearing - 30 OD x 25 ID x 50 L</t>
  </si>
  <si>
    <t>B-610028</t>
  </si>
  <si>
    <t>3P207</t>
  </si>
  <si>
    <t>B-610027</t>
  </si>
  <si>
    <t>4H102</t>
  </si>
  <si>
    <t>Roller - Extend O/R - Top</t>
  </si>
  <si>
    <t>B-610026</t>
  </si>
  <si>
    <t>4P201</t>
  </si>
  <si>
    <t>Pin - Extend Roller - Top</t>
  </si>
  <si>
    <t>See Rear O/R</t>
  </si>
  <si>
    <t>W-106209</t>
  </si>
  <si>
    <t>8K4</t>
  </si>
  <si>
    <t>Cylinder - Outrigger extend</t>
  </si>
  <si>
    <t>B-610048</t>
  </si>
  <si>
    <t>Guiding System - Outrigger</t>
  </si>
  <si>
    <t>Lube Fitting - Str - M6</t>
  </si>
  <si>
    <t>W-106303</t>
  </si>
  <si>
    <t>Pressure Filter</t>
  </si>
  <si>
    <t>W-106261</t>
  </si>
  <si>
    <t>Boom Control Valve - Hawe V02</t>
  </si>
  <si>
    <t>W-106291</t>
  </si>
  <si>
    <t>Outrigger Control Valve - LH</t>
  </si>
  <si>
    <t>W-106292</t>
  </si>
  <si>
    <t>Outrigger Control Valve - RH</t>
  </si>
  <si>
    <t>W-106335</t>
  </si>
  <si>
    <t>Check Valve - Outrigger Rod</t>
  </si>
  <si>
    <t>W-106360</t>
  </si>
  <si>
    <t>Outrigger Holding Valve</t>
  </si>
  <si>
    <t>W-106410</t>
  </si>
  <si>
    <t>PO Check Valve - Swing Cylinder</t>
  </si>
  <si>
    <t>W-106411</t>
  </si>
  <si>
    <t>Check Valve - Return</t>
  </si>
  <si>
    <t>W-106290</t>
  </si>
  <si>
    <t>Overcenter Valve - Rotation</t>
  </si>
  <si>
    <t>W-106301</t>
  </si>
  <si>
    <t>Hydraulic Motor - Char Lynn</t>
  </si>
  <si>
    <t>W-106426</t>
  </si>
  <si>
    <t>WL110</t>
  </si>
  <si>
    <t>Orifice Fitting - 1.0mm</t>
  </si>
  <si>
    <t>Remove from BOM</t>
  </si>
  <si>
    <t>B-741022</t>
  </si>
  <si>
    <t>Holder. Pressure Filter</t>
  </si>
  <si>
    <t>W-103178</t>
  </si>
  <si>
    <t>SHCS - M10 x 16</t>
  </si>
  <si>
    <t>W-102070</t>
  </si>
  <si>
    <t>Washer - M10</t>
  </si>
  <si>
    <t>8W1</t>
  </si>
  <si>
    <t>Pedestal Hydraulic Group -Old</t>
  </si>
  <si>
    <t>W-105526</t>
  </si>
  <si>
    <t>DF101</t>
  </si>
  <si>
    <t>W-105175</t>
  </si>
  <si>
    <t>DD103/DD014</t>
  </si>
  <si>
    <t>W-106497</t>
  </si>
  <si>
    <t>DD012</t>
  </si>
  <si>
    <t>W-106496</t>
  </si>
  <si>
    <t>DD011</t>
  </si>
  <si>
    <t>WD201</t>
  </si>
  <si>
    <t>W-106230</t>
  </si>
  <si>
    <t>WB100.050</t>
  </si>
  <si>
    <t>Hydraulic Motor - Rotation</t>
  </si>
  <si>
    <t>B-610050</t>
  </si>
  <si>
    <t>Decal Kit  -Pedestal</t>
  </si>
  <si>
    <t>W-106347</t>
  </si>
  <si>
    <t>3V101</t>
  </si>
  <si>
    <t>Nameplate - XT36 O/R LH</t>
  </si>
  <si>
    <t>W-106346</t>
  </si>
  <si>
    <t>3V102</t>
  </si>
  <si>
    <t>Nameplate - XT36 O/R RH</t>
  </si>
  <si>
    <t>W-106345</t>
  </si>
  <si>
    <t>4V120</t>
  </si>
  <si>
    <t>Nameplate  - Boom Valve</t>
  </si>
  <si>
    <t>W-106367</t>
  </si>
  <si>
    <t>4V109</t>
  </si>
  <si>
    <t xml:space="preserve">Decal - O/R Pinch Point </t>
  </si>
  <si>
    <t>W-106365</t>
  </si>
  <si>
    <t>4V112</t>
  </si>
  <si>
    <t>Nameplate - Jack Cylinder Load</t>
  </si>
  <si>
    <t>W-106366</t>
  </si>
  <si>
    <t>4V108</t>
  </si>
  <si>
    <t>Decal - 3 Deg Slope</t>
  </si>
  <si>
    <t>W-106373</t>
  </si>
  <si>
    <t>8V119</t>
  </si>
  <si>
    <t>Decal - XT36 Reach</t>
  </si>
  <si>
    <t>W-106370</t>
  </si>
  <si>
    <t>Decal - Stabilizers</t>
  </si>
  <si>
    <t>W-106369</t>
  </si>
  <si>
    <t>4V123</t>
  </si>
  <si>
    <t>Decal - Grease Fitting</t>
  </si>
  <si>
    <t>W-105941</t>
  </si>
  <si>
    <t>4V111</t>
  </si>
  <si>
    <t>Decal - Outrigger</t>
  </si>
  <si>
    <t>Parts not Required - Pedestal Assy</t>
  </si>
  <si>
    <t>Parts not Required - Rear Outrigger</t>
  </si>
  <si>
    <t>Parts not Required - Rotation Group</t>
  </si>
  <si>
    <t>Service Parts - Rotation Group</t>
  </si>
  <si>
    <t>Parts Not Reqyured - Hydraulics</t>
  </si>
  <si>
    <t>Parts not Required - Decals</t>
  </si>
  <si>
    <t>Parts not Required - Rotation Covers</t>
  </si>
  <si>
    <t>Parts on Machines</t>
  </si>
  <si>
    <t>CB</t>
  </si>
  <si>
    <t>WAI</t>
  </si>
  <si>
    <t>See Pedestal</t>
  </si>
  <si>
    <t>Boom</t>
  </si>
  <si>
    <t>3/23 count was 3</t>
  </si>
  <si>
    <t>3/23 count was 6</t>
  </si>
  <si>
    <t>Total</t>
  </si>
  <si>
    <t>NMR 1 ea</t>
  </si>
  <si>
    <t xml:space="preserve">5 ea on 802111 Cylinder </t>
  </si>
  <si>
    <t>#211</t>
  </si>
  <si>
    <t>INVA</t>
  </si>
  <si>
    <t>Issue to Kits</t>
  </si>
  <si>
    <t>Kits</t>
  </si>
  <si>
    <t>3 ea</t>
  </si>
  <si>
    <t>4 ea</t>
  </si>
  <si>
    <t>#213</t>
  </si>
  <si>
    <t>#215</t>
  </si>
  <si>
    <t>#216</t>
  </si>
  <si>
    <t>#217</t>
  </si>
  <si>
    <t>#218</t>
  </si>
  <si>
    <t>??</t>
  </si>
  <si>
    <t>Change to New Jack on SN 216</t>
  </si>
  <si>
    <t>C-1L5</t>
  </si>
  <si>
    <t>4 Bolt Ports</t>
  </si>
  <si>
    <t>Banjo Port</t>
  </si>
  <si>
    <t>Stock</t>
  </si>
  <si>
    <t>Area</t>
  </si>
  <si>
    <t>West</t>
  </si>
  <si>
    <t>Yard</t>
  </si>
  <si>
    <t>Serv</t>
  </si>
  <si>
    <t>Swing</t>
  </si>
  <si>
    <t>Cyl</t>
  </si>
  <si>
    <t>Outrigger Cylinders</t>
  </si>
  <si>
    <t>Holding Valves</t>
  </si>
  <si>
    <t>O/R Holding Valve</t>
  </si>
  <si>
    <t>Use w/ 802404 &amp; Swing Cyl</t>
  </si>
  <si>
    <t>Use w/ 802111</t>
  </si>
  <si>
    <t>On XXT42 O/R Cylinders</t>
  </si>
  <si>
    <t>Outrigger Cylinder, 160 x 140 x 600</t>
  </si>
  <si>
    <t>Outrigger Cylinder, 160 x 140 x 750</t>
  </si>
  <si>
    <t>Use w/ C-1L5 &amp; Swing Cyl</t>
  </si>
  <si>
    <t>CB Style - Banjo Ports</t>
  </si>
  <si>
    <t>CB Style - 4 Bolt Ports</t>
  </si>
  <si>
    <t>Sun Style - 4 Bolt Ports</t>
  </si>
  <si>
    <t>CB Style - 4 Bolt Ports -  XXT32/42</t>
  </si>
  <si>
    <t>SSII</t>
  </si>
  <si>
    <t>C-WD101</t>
  </si>
  <si>
    <t>WD101</t>
  </si>
  <si>
    <t>XXT42</t>
  </si>
  <si>
    <t>1L5a</t>
  </si>
  <si>
    <t>Keep 4 for spares</t>
  </si>
  <si>
    <t>Only 3 delivered for XXT42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</si>
</sst>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5"/>
  <sheetViews>
    <sheetView tabSelected="1" view="pageBreakPreview" zoomScale="60" zoomScalePageLayoutView="0" workbookViewId="0" topLeftCell="A1">
      <selection activeCell="E50" sqref="E50"/>
    </sheetView>
  </sheetViews>
  <sheetFormatPr defaultColWidth="9.140625" defaultRowHeight="12.75"/>
  <cols>
    <col min="1" max="1" width="4.57421875" style="1" customWidth="1"/>
    <col min="2" max="3" width="13.7109375" style="1" customWidth="1"/>
    <col min="4" max="4" width="14.7109375" style="1" customWidth="1"/>
    <col min="5" max="5" width="30.00390625" style="2" customWidth="1"/>
    <col min="6" max="6" width="6.7109375" style="1" customWidth="1"/>
    <col min="7" max="7" width="6.7109375" style="7" customWidth="1"/>
    <col min="8" max="10" width="6.7109375" style="3" customWidth="1"/>
    <col min="11" max="11" width="6.7109375" style="7" customWidth="1"/>
    <col min="12" max="12" width="6.7109375" style="3" customWidth="1"/>
    <col min="13" max="13" width="6.7109375" style="1" customWidth="1"/>
    <col min="14" max="14" width="2.7109375" style="1" customWidth="1"/>
    <col min="15" max="15" width="6.7109375" style="1" customWidth="1"/>
    <col min="16" max="16" width="27.421875" style="2" customWidth="1"/>
    <col min="17" max="17" width="4.57421875" style="1" customWidth="1"/>
    <col min="18" max="19" width="13.7109375" style="1" customWidth="1"/>
    <col min="20" max="20" width="14.7109375" style="1" customWidth="1"/>
    <col min="21" max="21" width="30.00390625" style="2" customWidth="1"/>
    <col min="22" max="22" width="6.7109375" style="1" customWidth="1"/>
    <col min="23" max="23" width="6.7109375" style="7" customWidth="1"/>
    <col min="24" max="25" width="6.7109375" style="3" customWidth="1"/>
    <col min="26" max="26" width="2.8515625" style="3" customWidth="1"/>
    <col min="27" max="27" width="6.7109375" style="7" customWidth="1"/>
    <col min="28" max="28" width="6.7109375" style="3" customWidth="1"/>
    <col min="29" max="29" width="6.7109375" style="1" customWidth="1"/>
    <col min="30" max="30" width="2.7109375" style="1" customWidth="1"/>
    <col min="31" max="31" width="6.7109375" style="1" customWidth="1"/>
    <col min="32" max="32" width="27.421875" style="2" customWidth="1"/>
    <col min="33" max="33" width="4.57421875" style="1" customWidth="1"/>
    <col min="34" max="35" width="13.7109375" style="1" customWidth="1"/>
    <col min="36" max="36" width="14.7109375" style="1" customWidth="1"/>
    <col min="37" max="37" width="30.00390625" style="2" customWidth="1"/>
    <col min="38" max="38" width="6.7109375" style="1" customWidth="1"/>
    <col min="39" max="39" width="6.7109375" style="7" customWidth="1"/>
    <col min="40" max="40" width="2.421875" style="3" customWidth="1"/>
    <col min="41" max="41" width="6.7109375" style="3" customWidth="1"/>
    <col min="42" max="42" width="2.8515625" style="3" customWidth="1"/>
    <col min="43" max="43" width="6.7109375" style="7" customWidth="1"/>
    <col min="44" max="44" width="6.7109375" style="3" customWidth="1"/>
    <col min="45" max="45" width="6.7109375" style="1" customWidth="1"/>
    <col min="46" max="46" width="2.7109375" style="1" customWidth="1"/>
    <col min="47" max="47" width="6.7109375" style="1" customWidth="1"/>
    <col min="48" max="48" width="27.421875" style="2" customWidth="1"/>
    <col min="49" max="16384" width="9.140625" style="2" customWidth="1"/>
  </cols>
  <sheetData>
    <row r="1" spans="1:44" ht="18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4">
        <v>36973</v>
      </c>
      <c r="G1" s="4">
        <v>36973</v>
      </c>
      <c r="H1" s="4">
        <v>36992</v>
      </c>
      <c r="J1" s="3" t="s">
        <v>305</v>
      </c>
      <c r="Q1" s="1" t="s">
        <v>0</v>
      </c>
      <c r="R1" s="1" t="s">
        <v>1</v>
      </c>
      <c r="S1" s="1" t="s">
        <v>2</v>
      </c>
      <c r="T1" s="1" t="s">
        <v>3</v>
      </c>
      <c r="U1" s="2" t="s">
        <v>4</v>
      </c>
      <c r="V1" s="4">
        <v>36994</v>
      </c>
      <c r="W1" s="4"/>
      <c r="X1" s="4" t="s">
        <v>317</v>
      </c>
      <c r="AG1" s="1" t="s">
        <v>0</v>
      </c>
      <c r="AH1" s="1" t="s">
        <v>1</v>
      </c>
      <c r="AI1" s="1" t="s">
        <v>2</v>
      </c>
      <c r="AJ1" s="1" t="s">
        <v>3</v>
      </c>
      <c r="AK1" s="2" t="s">
        <v>4</v>
      </c>
      <c r="AL1" s="4">
        <v>36994</v>
      </c>
      <c r="AM1" s="4" t="s">
        <v>318</v>
      </c>
      <c r="AN1" s="4"/>
      <c r="AQ1" s="7" t="s">
        <v>319</v>
      </c>
      <c r="AR1" s="3" t="s">
        <v>320</v>
      </c>
    </row>
    <row r="2" spans="1:47" ht="18" customHeight="1">
      <c r="A2" s="1" t="s">
        <v>5</v>
      </c>
      <c r="F2" s="1" t="s">
        <v>306</v>
      </c>
      <c r="G2" s="7" t="s">
        <v>309</v>
      </c>
      <c r="H2" s="3" t="s">
        <v>307</v>
      </c>
      <c r="I2" s="4">
        <v>36973</v>
      </c>
      <c r="J2" s="4">
        <v>36973</v>
      </c>
      <c r="K2" s="4">
        <v>36992</v>
      </c>
      <c r="L2" s="4">
        <v>36992</v>
      </c>
      <c r="M2" s="4">
        <v>36992</v>
      </c>
      <c r="N2" s="4"/>
      <c r="O2" s="4"/>
      <c r="Q2" s="1" t="s">
        <v>5</v>
      </c>
      <c r="V2" s="3" t="s">
        <v>312</v>
      </c>
      <c r="W2" s="7" t="s">
        <v>9</v>
      </c>
      <c r="X2" s="3" t="s">
        <v>10</v>
      </c>
      <c r="Y2" s="4" t="s">
        <v>315</v>
      </c>
      <c r="AA2" s="4" t="s">
        <v>316</v>
      </c>
      <c r="AB2" s="4"/>
      <c r="AC2" s="4"/>
      <c r="AD2" s="4"/>
      <c r="AE2" s="4"/>
      <c r="AG2" s="1" t="s">
        <v>5</v>
      </c>
      <c r="AL2" s="3" t="s">
        <v>312</v>
      </c>
      <c r="AM2" s="7" t="s">
        <v>9</v>
      </c>
      <c r="AO2" s="4" t="s">
        <v>316</v>
      </c>
      <c r="AQ2" s="4" t="s">
        <v>306</v>
      </c>
      <c r="AR2" s="4" t="s">
        <v>307</v>
      </c>
      <c r="AS2" s="4"/>
      <c r="AT2" s="4"/>
      <c r="AU2" s="4"/>
    </row>
    <row r="3" spans="3:48" ht="18" customHeight="1">
      <c r="C3" s="1" t="s">
        <v>6</v>
      </c>
      <c r="E3" s="2" t="s">
        <v>7</v>
      </c>
      <c r="F3" s="1" t="s">
        <v>8</v>
      </c>
      <c r="G3" s="1" t="s">
        <v>8</v>
      </c>
      <c r="H3" s="3" t="s">
        <v>8</v>
      </c>
      <c r="I3" s="3" t="s">
        <v>9</v>
      </c>
      <c r="J3" s="3" t="s">
        <v>10</v>
      </c>
      <c r="K3" s="7" t="s">
        <v>9</v>
      </c>
      <c r="L3" s="3" t="s">
        <v>10</v>
      </c>
      <c r="M3" s="3" t="s">
        <v>10</v>
      </c>
      <c r="N3" s="3"/>
      <c r="O3" s="3" t="s">
        <v>312</v>
      </c>
      <c r="P3" s="2" t="s">
        <v>11</v>
      </c>
      <c r="S3" s="1" t="s">
        <v>6</v>
      </c>
      <c r="U3" s="2" t="s">
        <v>7</v>
      </c>
      <c r="W3" s="1"/>
      <c r="AC3" s="3"/>
      <c r="AD3" s="3"/>
      <c r="AE3" s="3"/>
      <c r="AF3" s="2" t="s">
        <v>11</v>
      </c>
      <c r="AI3" s="1" t="s">
        <v>6</v>
      </c>
      <c r="AK3" s="2" t="s">
        <v>7</v>
      </c>
      <c r="AM3" s="1" t="s">
        <v>10</v>
      </c>
      <c r="AQ3" s="7" t="s">
        <v>321</v>
      </c>
      <c r="AR3" s="3" t="s">
        <v>324</v>
      </c>
      <c r="AS3" s="3"/>
      <c r="AT3" s="3"/>
      <c r="AU3" s="3"/>
      <c r="AV3" s="2" t="s">
        <v>11</v>
      </c>
    </row>
    <row r="4" spans="12:44" ht="18" customHeight="1">
      <c r="L4" s="3" t="s">
        <v>306</v>
      </c>
      <c r="M4" s="1" t="s">
        <v>307</v>
      </c>
      <c r="AM4" s="7" t="s">
        <v>315</v>
      </c>
      <c r="AQ4" s="7" t="s">
        <v>322</v>
      </c>
      <c r="AR4" s="3" t="s">
        <v>325</v>
      </c>
    </row>
    <row r="5" spans="1:44" ht="18" customHeight="1">
      <c r="A5" s="1">
        <v>1</v>
      </c>
      <c r="B5" s="1">
        <v>802102</v>
      </c>
      <c r="C5" s="1" t="s">
        <v>12</v>
      </c>
      <c r="D5" s="1" t="s">
        <v>13</v>
      </c>
      <c r="E5" s="2" t="s">
        <v>14</v>
      </c>
      <c r="Q5" s="1">
        <v>1</v>
      </c>
      <c r="R5" s="1">
        <v>802102</v>
      </c>
      <c r="S5" s="1" t="s">
        <v>12</v>
      </c>
      <c r="T5" s="1" t="s">
        <v>13</v>
      </c>
      <c r="U5" s="2" t="s">
        <v>14</v>
      </c>
      <c r="AG5" s="1">
        <v>1</v>
      </c>
      <c r="AH5" s="1">
        <v>802102</v>
      </c>
      <c r="AI5" s="1" t="s">
        <v>12</v>
      </c>
      <c r="AJ5" s="1" t="s">
        <v>13</v>
      </c>
      <c r="AK5" s="2" t="s">
        <v>14</v>
      </c>
      <c r="AQ5" s="7" t="s">
        <v>323</v>
      </c>
      <c r="AR5" s="3" t="s">
        <v>326</v>
      </c>
    </row>
    <row r="6" ht="18" customHeight="1">
      <c r="AR6" s="3" t="s">
        <v>326</v>
      </c>
    </row>
    <row r="7" spans="1:37" ht="18" customHeight="1">
      <c r="A7" s="1">
        <v>1</v>
      </c>
      <c r="B7" s="1">
        <v>802278</v>
      </c>
      <c r="C7" s="1" t="s">
        <v>15</v>
      </c>
      <c r="D7" s="1" t="s">
        <v>16</v>
      </c>
      <c r="E7" s="2" t="s">
        <v>17</v>
      </c>
      <c r="Q7" s="1">
        <v>1</v>
      </c>
      <c r="R7" s="1">
        <v>802278</v>
      </c>
      <c r="S7" s="1" t="s">
        <v>15</v>
      </c>
      <c r="T7" s="1" t="s">
        <v>16</v>
      </c>
      <c r="U7" s="2" t="s">
        <v>17</v>
      </c>
      <c r="AG7" s="1">
        <v>1</v>
      </c>
      <c r="AH7" s="1">
        <v>802278</v>
      </c>
      <c r="AI7" s="1" t="s">
        <v>15</v>
      </c>
      <c r="AJ7" s="1" t="s">
        <v>16</v>
      </c>
      <c r="AK7" s="2" t="s">
        <v>17</v>
      </c>
    </row>
    <row r="8" ht="18" customHeight="1"/>
    <row r="9" spans="1:37" ht="18" customHeight="1">
      <c r="A9" s="1">
        <v>1</v>
      </c>
      <c r="B9" s="5">
        <v>802254</v>
      </c>
      <c r="C9" s="1" t="s">
        <v>18</v>
      </c>
      <c r="E9" s="2" t="s">
        <v>19</v>
      </c>
      <c r="Q9" s="1">
        <v>1</v>
      </c>
      <c r="R9" s="5">
        <v>802254</v>
      </c>
      <c r="S9" s="1" t="s">
        <v>18</v>
      </c>
      <c r="U9" s="2" t="s">
        <v>19</v>
      </c>
      <c r="AG9" s="1">
        <v>1</v>
      </c>
      <c r="AH9" s="5">
        <v>802254</v>
      </c>
      <c r="AI9" s="1" t="s">
        <v>18</v>
      </c>
      <c r="AK9" s="2" t="s">
        <v>19</v>
      </c>
    </row>
    <row r="10" spans="1:37" ht="18" customHeight="1">
      <c r="A10" s="1">
        <v>1</v>
      </c>
      <c r="B10" s="5">
        <v>802255</v>
      </c>
      <c r="C10" s="1" t="s">
        <v>20</v>
      </c>
      <c r="E10" s="2" t="s">
        <v>21</v>
      </c>
      <c r="Q10" s="1">
        <v>1</v>
      </c>
      <c r="R10" s="5">
        <v>802255</v>
      </c>
      <c r="S10" s="1" t="s">
        <v>20</v>
      </c>
      <c r="U10" s="2" t="s">
        <v>21</v>
      </c>
      <c r="AG10" s="1">
        <v>1</v>
      </c>
      <c r="AH10" s="5">
        <v>802255</v>
      </c>
      <c r="AI10" s="1" t="s">
        <v>20</v>
      </c>
      <c r="AK10" s="2" t="s">
        <v>21</v>
      </c>
    </row>
    <row r="11" spans="1:37" ht="18" customHeight="1">
      <c r="A11" s="1">
        <v>1</v>
      </c>
      <c r="B11" s="5">
        <v>802256</v>
      </c>
      <c r="C11" s="1" t="s">
        <v>22</v>
      </c>
      <c r="E11" s="2" t="s">
        <v>23</v>
      </c>
      <c r="Q11" s="1">
        <v>1</v>
      </c>
      <c r="R11" s="5">
        <v>802256</v>
      </c>
      <c r="S11" s="1" t="s">
        <v>22</v>
      </c>
      <c r="U11" s="2" t="s">
        <v>23</v>
      </c>
      <c r="AG11" s="1">
        <v>1</v>
      </c>
      <c r="AH11" s="5">
        <v>802256</v>
      </c>
      <c r="AI11" s="1" t="s">
        <v>22</v>
      </c>
      <c r="AK11" s="2" t="s">
        <v>23</v>
      </c>
    </row>
    <row r="12" spans="2:34" ht="18" customHeight="1">
      <c r="B12" s="5"/>
      <c r="R12" s="5"/>
      <c r="AH12" s="5"/>
    </row>
    <row r="13" spans="1:48" ht="18" customHeight="1">
      <c r="A13" s="1">
        <v>2</v>
      </c>
      <c r="B13" s="5">
        <v>802115</v>
      </c>
      <c r="C13" s="1" t="s">
        <v>24</v>
      </c>
      <c r="D13" s="1" t="s">
        <v>25</v>
      </c>
      <c r="E13" s="2" t="s">
        <v>26</v>
      </c>
      <c r="F13" s="1">
        <v>12</v>
      </c>
      <c r="G13" s="7">
        <v>0</v>
      </c>
      <c r="H13" s="3">
        <v>4</v>
      </c>
      <c r="I13" s="3">
        <v>2</v>
      </c>
      <c r="J13" s="3">
        <v>0</v>
      </c>
      <c r="L13" s="8"/>
      <c r="M13" s="3"/>
      <c r="N13" s="3"/>
      <c r="O13" s="3">
        <f>F13+G13+H13+I13+J13+M13</f>
        <v>18</v>
      </c>
      <c r="P13" s="2" t="s">
        <v>216</v>
      </c>
      <c r="Q13" s="1">
        <v>2</v>
      </c>
      <c r="R13" s="5">
        <v>802115</v>
      </c>
      <c r="S13" s="1" t="s">
        <v>24</v>
      </c>
      <c r="T13" s="1" t="s">
        <v>25</v>
      </c>
      <c r="U13" s="2" t="s">
        <v>26</v>
      </c>
      <c r="V13" s="3">
        <v>18</v>
      </c>
      <c r="W13" s="9">
        <f>A13-I13-K13</f>
        <v>0</v>
      </c>
      <c r="X13" s="3">
        <f>A13-J13-L13-M13</f>
        <v>2</v>
      </c>
      <c r="Y13" s="3">
        <f>A13</f>
        <v>2</v>
      </c>
      <c r="AA13" s="9">
        <f>V13-W13-X13-Y13</f>
        <v>14</v>
      </c>
      <c r="AB13" s="8"/>
      <c r="AC13" s="3"/>
      <c r="AD13" s="3"/>
      <c r="AE13" s="3"/>
      <c r="AF13" s="2" t="s">
        <v>216</v>
      </c>
      <c r="AG13" s="1">
        <v>2</v>
      </c>
      <c r="AH13" s="5">
        <v>802115</v>
      </c>
      <c r="AI13" s="1" t="s">
        <v>24</v>
      </c>
      <c r="AJ13" s="1" t="s">
        <v>25</v>
      </c>
      <c r="AK13" s="2" t="s">
        <v>26</v>
      </c>
      <c r="AL13" s="3">
        <v>18</v>
      </c>
      <c r="AM13" s="9">
        <f>AG13*3</f>
        <v>6</v>
      </c>
      <c r="AO13" s="3">
        <f>AL13-AM13</f>
        <v>12</v>
      </c>
      <c r="AQ13" s="9">
        <f>AG13*3</f>
        <v>6</v>
      </c>
      <c r="AR13" s="3">
        <f>AG13*4</f>
        <v>8</v>
      </c>
      <c r="AS13" s="3"/>
      <c r="AT13" s="3"/>
      <c r="AU13" s="3"/>
      <c r="AV13" s="2" t="s">
        <v>216</v>
      </c>
    </row>
    <row r="14" spans="1:47" ht="18" customHeight="1">
      <c r="A14" s="1">
        <v>2</v>
      </c>
      <c r="B14" s="5">
        <v>802116</v>
      </c>
      <c r="C14" s="1" t="s">
        <v>27</v>
      </c>
      <c r="D14" s="1" t="s">
        <v>28</v>
      </c>
      <c r="E14" s="2" t="s">
        <v>29</v>
      </c>
      <c r="F14" s="1">
        <v>4</v>
      </c>
      <c r="G14" s="7">
        <v>0</v>
      </c>
      <c r="H14" s="3">
        <v>4</v>
      </c>
      <c r="I14" s="3">
        <v>0</v>
      </c>
      <c r="J14" s="3">
        <v>0</v>
      </c>
      <c r="L14" s="8"/>
      <c r="M14" s="3"/>
      <c r="N14" s="3"/>
      <c r="O14" s="3">
        <f aca="true" t="shared" si="0" ref="O14:O29">F14+G14+H14+I14+J14+M14</f>
        <v>8</v>
      </c>
      <c r="Q14" s="1">
        <v>2</v>
      </c>
      <c r="R14" s="5">
        <v>802116</v>
      </c>
      <c r="S14" s="1" t="s">
        <v>27</v>
      </c>
      <c r="T14" s="1" t="s">
        <v>28</v>
      </c>
      <c r="U14" s="2" t="s">
        <v>29</v>
      </c>
      <c r="V14" s="3">
        <v>8</v>
      </c>
      <c r="W14" s="9">
        <f aca="true" t="shared" si="1" ref="W14:W29">A14-I14-K14</f>
        <v>2</v>
      </c>
      <c r="X14" s="3">
        <f aca="true" t="shared" si="2" ref="X14:X29">A14-J14-L14-M14</f>
        <v>2</v>
      </c>
      <c r="Y14" s="3">
        <f aca="true" t="shared" si="3" ref="Y14:Y29">A14</f>
        <v>2</v>
      </c>
      <c r="AA14" s="9">
        <f aca="true" t="shared" si="4" ref="AA14:AA29">V14-W14-X14-Y14</f>
        <v>2</v>
      </c>
      <c r="AB14" s="8"/>
      <c r="AC14" s="3"/>
      <c r="AD14" s="3"/>
      <c r="AE14" s="3"/>
      <c r="AG14" s="1">
        <v>2</v>
      </c>
      <c r="AH14" s="5">
        <v>802116</v>
      </c>
      <c r="AI14" s="1" t="s">
        <v>27</v>
      </c>
      <c r="AJ14" s="1" t="s">
        <v>28</v>
      </c>
      <c r="AK14" s="2" t="s">
        <v>29</v>
      </c>
      <c r="AL14" s="3">
        <v>8</v>
      </c>
      <c r="AM14" s="9">
        <f aca="true" t="shared" si="5" ref="AM14:AM29">AG14*3</f>
        <v>6</v>
      </c>
      <c r="AO14" s="3">
        <f aca="true" t="shared" si="6" ref="AO14:AO29">AL14-AM14</f>
        <v>2</v>
      </c>
      <c r="AQ14" s="9">
        <f aca="true" t="shared" si="7" ref="AQ14:AQ29">AG14*3</f>
        <v>6</v>
      </c>
      <c r="AR14" s="3">
        <f aca="true" t="shared" si="8" ref="AR14:AR29">AG14*4</f>
        <v>8</v>
      </c>
      <c r="AS14" s="3"/>
      <c r="AT14" s="3"/>
      <c r="AU14" s="3"/>
    </row>
    <row r="15" spans="1:47" ht="18" customHeight="1">
      <c r="A15" s="1">
        <v>2</v>
      </c>
      <c r="B15" s="5">
        <v>802118</v>
      </c>
      <c r="C15" s="1" t="s">
        <v>30</v>
      </c>
      <c r="D15" s="1" t="s">
        <v>31</v>
      </c>
      <c r="E15" s="2" t="s">
        <v>32</v>
      </c>
      <c r="F15" s="1">
        <v>2</v>
      </c>
      <c r="G15" s="7">
        <v>0</v>
      </c>
      <c r="H15" s="3">
        <v>4</v>
      </c>
      <c r="I15" s="3">
        <v>2</v>
      </c>
      <c r="J15" s="3">
        <v>0</v>
      </c>
      <c r="L15" s="8"/>
      <c r="M15" s="3"/>
      <c r="N15" s="3"/>
      <c r="O15" s="3">
        <f t="shared" si="0"/>
        <v>8</v>
      </c>
      <c r="Q15" s="1">
        <v>2</v>
      </c>
      <c r="R15" s="5">
        <v>802118</v>
      </c>
      <c r="S15" s="1" t="s">
        <v>30</v>
      </c>
      <c r="T15" s="1" t="s">
        <v>31</v>
      </c>
      <c r="U15" s="2" t="s">
        <v>32</v>
      </c>
      <c r="V15" s="3">
        <v>8</v>
      </c>
      <c r="W15" s="9">
        <f t="shared" si="1"/>
        <v>0</v>
      </c>
      <c r="X15" s="3">
        <f t="shared" si="2"/>
        <v>2</v>
      </c>
      <c r="Y15" s="3">
        <f t="shared" si="3"/>
        <v>2</v>
      </c>
      <c r="AA15" s="9">
        <f t="shared" si="4"/>
        <v>4</v>
      </c>
      <c r="AB15" s="8"/>
      <c r="AC15" s="3"/>
      <c r="AD15" s="3"/>
      <c r="AE15" s="3"/>
      <c r="AG15" s="1">
        <v>2</v>
      </c>
      <c r="AH15" s="5">
        <v>802118</v>
      </c>
      <c r="AI15" s="1" t="s">
        <v>30</v>
      </c>
      <c r="AJ15" s="1" t="s">
        <v>31</v>
      </c>
      <c r="AK15" s="2" t="s">
        <v>32</v>
      </c>
      <c r="AL15" s="3">
        <v>8</v>
      </c>
      <c r="AM15" s="9">
        <f t="shared" si="5"/>
        <v>6</v>
      </c>
      <c r="AO15" s="3">
        <f t="shared" si="6"/>
        <v>2</v>
      </c>
      <c r="AQ15" s="9">
        <f t="shared" si="7"/>
        <v>6</v>
      </c>
      <c r="AR15" s="3">
        <f t="shared" si="8"/>
        <v>8</v>
      </c>
      <c r="AS15" s="3"/>
      <c r="AT15" s="3"/>
      <c r="AU15" s="3"/>
    </row>
    <row r="16" spans="1:47" ht="18" customHeight="1">
      <c r="A16" s="1">
        <v>2</v>
      </c>
      <c r="B16" s="5">
        <v>802121</v>
      </c>
      <c r="C16" s="1" t="s">
        <v>33</v>
      </c>
      <c r="D16" s="1" t="s">
        <v>34</v>
      </c>
      <c r="E16" s="2" t="s">
        <v>35</v>
      </c>
      <c r="F16" s="1">
        <v>1</v>
      </c>
      <c r="G16" s="7">
        <v>0</v>
      </c>
      <c r="H16" s="3">
        <v>4</v>
      </c>
      <c r="I16" s="3">
        <v>2</v>
      </c>
      <c r="J16" s="3">
        <v>0</v>
      </c>
      <c r="L16" s="8"/>
      <c r="M16" s="3"/>
      <c r="N16" s="3"/>
      <c r="O16" s="3">
        <f t="shared" si="0"/>
        <v>7</v>
      </c>
      <c r="Q16" s="1">
        <v>2</v>
      </c>
      <c r="R16" s="5">
        <v>802121</v>
      </c>
      <c r="S16" s="1" t="s">
        <v>33</v>
      </c>
      <c r="T16" s="1" t="s">
        <v>34</v>
      </c>
      <c r="U16" s="2" t="s">
        <v>35</v>
      </c>
      <c r="V16" s="3">
        <v>7</v>
      </c>
      <c r="W16" s="9">
        <f t="shared" si="1"/>
        <v>0</v>
      </c>
      <c r="X16" s="3">
        <f t="shared" si="2"/>
        <v>2</v>
      </c>
      <c r="Y16" s="3">
        <f t="shared" si="3"/>
        <v>2</v>
      </c>
      <c r="AA16" s="9">
        <f t="shared" si="4"/>
        <v>3</v>
      </c>
      <c r="AB16" s="8"/>
      <c r="AC16" s="3"/>
      <c r="AD16" s="3"/>
      <c r="AE16" s="3"/>
      <c r="AG16" s="1">
        <v>2</v>
      </c>
      <c r="AH16" s="5">
        <v>802121</v>
      </c>
      <c r="AI16" s="1" t="s">
        <v>33</v>
      </c>
      <c r="AJ16" s="1" t="s">
        <v>34</v>
      </c>
      <c r="AK16" s="2" t="s">
        <v>35</v>
      </c>
      <c r="AL16" s="3">
        <v>7</v>
      </c>
      <c r="AM16" s="9">
        <f t="shared" si="5"/>
        <v>6</v>
      </c>
      <c r="AO16" s="3">
        <f t="shared" si="6"/>
        <v>1</v>
      </c>
      <c r="AQ16" s="9">
        <f t="shared" si="7"/>
        <v>6</v>
      </c>
      <c r="AR16" s="3">
        <f t="shared" si="8"/>
        <v>8</v>
      </c>
      <c r="AS16" s="3"/>
      <c r="AT16" s="3"/>
      <c r="AU16" s="3"/>
    </row>
    <row r="17" spans="1:47" ht="18" customHeight="1">
      <c r="A17" s="1">
        <v>2</v>
      </c>
      <c r="B17" s="5">
        <v>802124</v>
      </c>
      <c r="C17" s="1" t="s">
        <v>36</v>
      </c>
      <c r="D17" s="1" t="s">
        <v>37</v>
      </c>
      <c r="E17" s="2" t="s">
        <v>38</v>
      </c>
      <c r="F17" s="1">
        <v>0</v>
      </c>
      <c r="G17" s="7">
        <v>4</v>
      </c>
      <c r="H17" s="3">
        <v>2</v>
      </c>
      <c r="I17" s="3">
        <v>2</v>
      </c>
      <c r="J17" s="3">
        <v>0</v>
      </c>
      <c r="L17" s="8"/>
      <c r="M17" s="3"/>
      <c r="N17" s="3"/>
      <c r="O17" s="3">
        <f t="shared" si="0"/>
        <v>8</v>
      </c>
      <c r="Q17" s="1">
        <v>2</v>
      </c>
      <c r="R17" s="5">
        <v>802124</v>
      </c>
      <c r="S17" s="1" t="s">
        <v>36</v>
      </c>
      <c r="T17" s="1" t="s">
        <v>37</v>
      </c>
      <c r="U17" s="2" t="s">
        <v>38</v>
      </c>
      <c r="V17" s="3">
        <v>8</v>
      </c>
      <c r="W17" s="9">
        <f t="shared" si="1"/>
        <v>0</v>
      </c>
      <c r="X17" s="3">
        <f t="shared" si="2"/>
        <v>2</v>
      </c>
      <c r="Y17" s="3">
        <f t="shared" si="3"/>
        <v>2</v>
      </c>
      <c r="AA17" s="9">
        <f t="shared" si="4"/>
        <v>4</v>
      </c>
      <c r="AB17" s="8"/>
      <c r="AC17" s="3"/>
      <c r="AD17" s="3"/>
      <c r="AE17" s="3"/>
      <c r="AG17" s="1">
        <v>2</v>
      </c>
      <c r="AH17" s="5">
        <v>802124</v>
      </c>
      <c r="AI17" s="1" t="s">
        <v>36</v>
      </c>
      <c r="AJ17" s="1" t="s">
        <v>37</v>
      </c>
      <c r="AK17" s="2" t="s">
        <v>38</v>
      </c>
      <c r="AL17" s="3">
        <v>8</v>
      </c>
      <c r="AM17" s="9">
        <f t="shared" si="5"/>
        <v>6</v>
      </c>
      <c r="AO17" s="3">
        <f t="shared" si="6"/>
        <v>2</v>
      </c>
      <c r="AQ17" s="9">
        <f t="shared" si="7"/>
        <v>6</v>
      </c>
      <c r="AR17" s="3">
        <f t="shared" si="8"/>
        <v>8</v>
      </c>
      <c r="AS17" s="3"/>
      <c r="AT17" s="3"/>
      <c r="AU17" s="3"/>
    </row>
    <row r="18" spans="1:47" ht="18" customHeight="1">
      <c r="A18" s="1">
        <v>1</v>
      </c>
      <c r="B18" s="5">
        <v>802114</v>
      </c>
      <c r="C18" s="1" t="s">
        <v>39</v>
      </c>
      <c r="D18" s="1" t="s">
        <v>40</v>
      </c>
      <c r="E18" s="2" t="s">
        <v>41</v>
      </c>
      <c r="F18" s="1">
        <v>4</v>
      </c>
      <c r="G18" s="7">
        <v>0</v>
      </c>
      <c r="H18" s="3">
        <v>2</v>
      </c>
      <c r="I18" s="3">
        <v>1</v>
      </c>
      <c r="J18" s="3">
        <v>0</v>
      </c>
      <c r="L18" s="8"/>
      <c r="M18" s="3"/>
      <c r="N18" s="3"/>
      <c r="O18" s="3">
        <f t="shared" si="0"/>
        <v>7</v>
      </c>
      <c r="Q18" s="1">
        <v>1</v>
      </c>
      <c r="R18" s="5">
        <v>802114</v>
      </c>
      <c r="S18" s="1" t="s">
        <v>39</v>
      </c>
      <c r="T18" s="1" t="s">
        <v>40</v>
      </c>
      <c r="U18" s="2" t="s">
        <v>41</v>
      </c>
      <c r="V18" s="3">
        <v>7</v>
      </c>
      <c r="W18" s="9">
        <f t="shared" si="1"/>
        <v>0</v>
      </c>
      <c r="X18" s="3">
        <f t="shared" si="2"/>
        <v>1</v>
      </c>
      <c r="Y18" s="3">
        <f t="shared" si="3"/>
        <v>1</v>
      </c>
      <c r="AA18" s="9">
        <f t="shared" si="4"/>
        <v>5</v>
      </c>
      <c r="AB18" s="8"/>
      <c r="AC18" s="3"/>
      <c r="AD18" s="3"/>
      <c r="AE18" s="3"/>
      <c r="AG18" s="1">
        <v>1</v>
      </c>
      <c r="AH18" s="5">
        <v>802114</v>
      </c>
      <c r="AI18" s="1" t="s">
        <v>39</v>
      </c>
      <c r="AJ18" s="1" t="s">
        <v>40</v>
      </c>
      <c r="AK18" s="2" t="s">
        <v>41</v>
      </c>
      <c r="AL18" s="3">
        <v>7</v>
      </c>
      <c r="AM18" s="9">
        <f t="shared" si="5"/>
        <v>3</v>
      </c>
      <c r="AO18" s="3">
        <f t="shared" si="6"/>
        <v>4</v>
      </c>
      <c r="AQ18" s="9">
        <f t="shared" si="7"/>
        <v>3</v>
      </c>
      <c r="AR18" s="3">
        <f t="shared" si="8"/>
        <v>4</v>
      </c>
      <c r="AS18" s="3"/>
      <c r="AT18" s="3"/>
      <c r="AU18" s="3"/>
    </row>
    <row r="19" spans="1:47" ht="18" customHeight="1">
      <c r="A19" s="1">
        <v>4</v>
      </c>
      <c r="B19" s="5">
        <v>802125</v>
      </c>
      <c r="C19" s="1" t="s">
        <v>42</v>
      </c>
      <c r="D19" s="1" t="s">
        <v>43</v>
      </c>
      <c r="E19" s="2" t="s">
        <v>44</v>
      </c>
      <c r="F19" s="1">
        <v>12</v>
      </c>
      <c r="G19" s="7">
        <v>0</v>
      </c>
      <c r="H19" s="3">
        <v>24</v>
      </c>
      <c r="I19" s="3">
        <v>4</v>
      </c>
      <c r="J19" s="3">
        <v>0</v>
      </c>
      <c r="L19" s="8"/>
      <c r="M19" s="3"/>
      <c r="N19" s="3"/>
      <c r="O19" s="3">
        <f t="shared" si="0"/>
        <v>40</v>
      </c>
      <c r="Q19" s="1">
        <v>4</v>
      </c>
      <c r="R19" s="5">
        <v>802125</v>
      </c>
      <c r="S19" s="1" t="s">
        <v>42</v>
      </c>
      <c r="T19" s="1" t="s">
        <v>43</v>
      </c>
      <c r="U19" s="2" t="s">
        <v>44</v>
      </c>
      <c r="V19" s="3">
        <v>40</v>
      </c>
      <c r="W19" s="9">
        <f t="shared" si="1"/>
        <v>0</v>
      </c>
      <c r="X19" s="3">
        <f t="shared" si="2"/>
        <v>4</v>
      </c>
      <c r="Y19" s="3">
        <f t="shared" si="3"/>
        <v>4</v>
      </c>
      <c r="AA19" s="9">
        <f t="shared" si="4"/>
        <v>32</v>
      </c>
      <c r="AB19" s="8"/>
      <c r="AC19" s="3"/>
      <c r="AD19" s="3"/>
      <c r="AE19" s="3"/>
      <c r="AG19" s="1">
        <v>4</v>
      </c>
      <c r="AH19" s="5">
        <v>802125</v>
      </c>
      <c r="AI19" s="1" t="s">
        <v>42</v>
      </c>
      <c r="AJ19" s="1" t="s">
        <v>43</v>
      </c>
      <c r="AK19" s="2" t="s">
        <v>44</v>
      </c>
      <c r="AL19" s="3">
        <v>40</v>
      </c>
      <c r="AM19" s="9">
        <f t="shared" si="5"/>
        <v>12</v>
      </c>
      <c r="AO19" s="3">
        <f t="shared" si="6"/>
        <v>28</v>
      </c>
      <c r="AQ19" s="9">
        <f t="shared" si="7"/>
        <v>12</v>
      </c>
      <c r="AR19" s="3">
        <f t="shared" si="8"/>
        <v>16</v>
      </c>
      <c r="AS19" s="3"/>
      <c r="AT19" s="3"/>
      <c r="AU19" s="3"/>
    </row>
    <row r="20" spans="1:47" ht="18" customHeight="1">
      <c r="A20" s="1">
        <v>2</v>
      </c>
      <c r="B20" s="5">
        <v>802131</v>
      </c>
      <c r="C20" s="1" t="s">
        <v>45</v>
      </c>
      <c r="D20" s="1" t="s">
        <v>46</v>
      </c>
      <c r="E20" s="2" t="s">
        <v>47</v>
      </c>
      <c r="F20" s="1">
        <v>0</v>
      </c>
      <c r="G20" s="7">
        <v>0</v>
      </c>
      <c r="H20" s="3">
        <v>8</v>
      </c>
      <c r="I20" s="3">
        <v>2</v>
      </c>
      <c r="J20" s="3">
        <v>0</v>
      </c>
      <c r="L20" s="8"/>
      <c r="M20" s="3"/>
      <c r="N20" s="3"/>
      <c r="O20" s="3">
        <f t="shared" si="0"/>
        <v>10</v>
      </c>
      <c r="Q20" s="1">
        <v>2</v>
      </c>
      <c r="R20" s="5">
        <v>802131</v>
      </c>
      <c r="S20" s="1" t="s">
        <v>45</v>
      </c>
      <c r="T20" s="1" t="s">
        <v>46</v>
      </c>
      <c r="U20" s="2" t="s">
        <v>47</v>
      </c>
      <c r="V20" s="3">
        <v>10</v>
      </c>
      <c r="W20" s="9">
        <f t="shared" si="1"/>
        <v>0</v>
      </c>
      <c r="X20" s="3">
        <f t="shared" si="2"/>
        <v>2</v>
      </c>
      <c r="Y20" s="3">
        <f t="shared" si="3"/>
        <v>2</v>
      </c>
      <c r="AA20" s="9">
        <f t="shared" si="4"/>
        <v>6</v>
      </c>
      <c r="AB20" s="8"/>
      <c r="AC20" s="3"/>
      <c r="AD20" s="3"/>
      <c r="AE20" s="3"/>
      <c r="AG20" s="1">
        <v>2</v>
      </c>
      <c r="AH20" s="5">
        <v>802131</v>
      </c>
      <c r="AI20" s="1" t="s">
        <v>45</v>
      </c>
      <c r="AJ20" s="1" t="s">
        <v>46</v>
      </c>
      <c r="AK20" s="2" t="s">
        <v>47</v>
      </c>
      <c r="AL20" s="3">
        <v>10</v>
      </c>
      <c r="AM20" s="9">
        <f t="shared" si="5"/>
        <v>6</v>
      </c>
      <c r="AO20" s="3">
        <f t="shared" si="6"/>
        <v>4</v>
      </c>
      <c r="AQ20" s="9">
        <f t="shared" si="7"/>
        <v>6</v>
      </c>
      <c r="AR20" s="3">
        <f t="shared" si="8"/>
        <v>8</v>
      </c>
      <c r="AS20" s="3"/>
      <c r="AT20" s="3"/>
      <c r="AU20" s="3"/>
    </row>
    <row r="21" spans="1:47" ht="18" customHeight="1">
      <c r="A21" s="1">
        <v>1</v>
      </c>
      <c r="B21" s="5">
        <v>802129</v>
      </c>
      <c r="C21" s="1" t="s">
        <v>48</v>
      </c>
      <c r="D21" s="1" t="s">
        <v>49</v>
      </c>
      <c r="E21" s="2" t="s">
        <v>50</v>
      </c>
      <c r="F21" s="1">
        <v>0</v>
      </c>
      <c r="G21" s="7">
        <v>2</v>
      </c>
      <c r="H21" s="8">
        <v>5</v>
      </c>
      <c r="I21" s="3">
        <v>1</v>
      </c>
      <c r="J21" s="3">
        <v>0</v>
      </c>
      <c r="M21" s="8">
        <v>1</v>
      </c>
      <c r="N21" s="8"/>
      <c r="O21" s="3">
        <f t="shared" si="0"/>
        <v>9</v>
      </c>
      <c r="Q21" s="1">
        <v>1</v>
      </c>
      <c r="R21" s="5">
        <v>802129</v>
      </c>
      <c r="S21" s="1" t="s">
        <v>48</v>
      </c>
      <c r="T21" s="1" t="s">
        <v>49</v>
      </c>
      <c r="U21" s="2" t="s">
        <v>50</v>
      </c>
      <c r="V21" s="3">
        <v>9</v>
      </c>
      <c r="W21" s="9">
        <f t="shared" si="1"/>
        <v>0</v>
      </c>
      <c r="X21" s="3">
        <f t="shared" si="2"/>
        <v>0</v>
      </c>
      <c r="Y21" s="3">
        <f t="shared" si="3"/>
        <v>1</v>
      </c>
      <c r="AA21" s="9">
        <f t="shared" si="4"/>
        <v>8</v>
      </c>
      <c r="AC21" s="8"/>
      <c r="AD21" s="8"/>
      <c r="AE21" s="3"/>
      <c r="AG21" s="1">
        <v>1</v>
      </c>
      <c r="AH21" s="5">
        <v>802129</v>
      </c>
      <c r="AI21" s="1" t="s">
        <v>48</v>
      </c>
      <c r="AJ21" s="1" t="s">
        <v>49</v>
      </c>
      <c r="AK21" s="2" t="s">
        <v>50</v>
      </c>
      <c r="AL21" s="3">
        <v>9</v>
      </c>
      <c r="AM21" s="9">
        <f t="shared" si="5"/>
        <v>3</v>
      </c>
      <c r="AO21" s="3">
        <f t="shared" si="6"/>
        <v>6</v>
      </c>
      <c r="AQ21" s="9">
        <f t="shared" si="7"/>
        <v>3</v>
      </c>
      <c r="AR21" s="3">
        <f t="shared" si="8"/>
        <v>4</v>
      </c>
      <c r="AS21" s="8"/>
      <c r="AT21" s="8"/>
      <c r="AU21" s="3"/>
    </row>
    <row r="22" spans="1:47" ht="18" customHeight="1">
      <c r="A22" s="1">
        <v>1</v>
      </c>
      <c r="B22" s="5">
        <v>802130</v>
      </c>
      <c r="C22" s="1" t="s">
        <v>51</v>
      </c>
      <c r="D22" s="1" t="s">
        <v>52</v>
      </c>
      <c r="E22" s="2" t="s">
        <v>53</v>
      </c>
      <c r="F22" s="1">
        <v>0</v>
      </c>
      <c r="G22" s="7">
        <v>0</v>
      </c>
      <c r="H22" s="8">
        <v>5</v>
      </c>
      <c r="I22" s="3">
        <v>1</v>
      </c>
      <c r="J22" s="3">
        <v>0</v>
      </c>
      <c r="M22" s="8">
        <v>1</v>
      </c>
      <c r="N22" s="8"/>
      <c r="O22" s="3">
        <f t="shared" si="0"/>
        <v>7</v>
      </c>
      <c r="Q22" s="1">
        <v>1</v>
      </c>
      <c r="R22" s="5">
        <v>802130</v>
      </c>
      <c r="S22" s="1" t="s">
        <v>51</v>
      </c>
      <c r="T22" s="1" t="s">
        <v>52</v>
      </c>
      <c r="U22" s="2" t="s">
        <v>53</v>
      </c>
      <c r="V22" s="3">
        <v>7</v>
      </c>
      <c r="W22" s="9">
        <f t="shared" si="1"/>
        <v>0</v>
      </c>
      <c r="X22" s="3">
        <f t="shared" si="2"/>
        <v>0</v>
      </c>
      <c r="Y22" s="3">
        <f t="shared" si="3"/>
        <v>1</v>
      </c>
      <c r="AA22" s="9">
        <f t="shared" si="4"/>
        <v>6</v>
      </c>
      <c r="AC22" s="8"/>
      <c r="AD22" s="8"/>
      <c r="AE22" s="3"/>
      <c r="AG22" s="1">
        <v>1</v>
      </c>
      <c r="AH22" s="5">
        <v>802130</v>
      </c>
      <c r="AI22" s="1" t="s">
        <v>51</v>
      </c>
      <c r="AJ22" s="1" t="s">
        <v>52</v>
      </c>
      <c r="AK22" s="2" t="s">
        <v>53</v>
      </c>
      <c r="AL22" s="3">
        <v>7</v>
      </c>
      <c r="AM22" s="9">
        <f t="shared" si="5"/>
        <v>3</v>
      </c>
      <c r="AO22" s="3">
        <f t="shared" si="6"/>
        <v>4</v>
      </c>
      <c r="AQ22" s="9">
        <f t="shared" si="7"/>
        <v>3</v>
      </c>
      <c r="AR22" s="3">
        <f t="shared" si="8"/>
        <v>4</v>
      </c>
      <c r="AS22" s="8"/>
      <c r="AT22" s="8"/>
      <c r="AU22" s="3"/>
    </row>
    <row r="23" spans="1:47" ht="18" customHeight="1">
      <c r="A23" s="1">
        <v>4</v>
      </c>
      <c r="B23" s="5">
        <v>802267</v>
      </c>
      <c r="C23" s="1" t="s">
        <v>54</v>
      </c>
      <c r="E23" s="2" t="s">
        <v>55</v>
      </c>
      <c r="F23" s="1">
        <v>0</v>
      </c>
      <c r="G23" s="7">
        <v>4</v>
      </c>
      <c r="H23" s="8">
        <v>8</v>
      </c>
      <c r="I23" s="3">
        <v>4</v>
      </c>
      <c r="J23" s="3">
        <v>0</v>
      </c>
      <c r="M23" s="8">
        <v>4</v>
      </c>
      <c r="N23" s="8"/>
      <c r="O23" s="3">
        <f t="shared" si="0"/>
        <v>20</v>
      </c>
      <c r="Q23" s="1">
        <v>4</v>
      </c>
      <c r="R23" s="5">
        <v>802267</v>
      </c>
      <c r="S23" s="1" t="s">
        <v>54</v>
      </c>
      <c r="U23" s="2" t="s">
        <v>55</v>
      </c>
      <c r="V23" s="3">
        <v>20</v>
      </c>
      <c r="W23" s="9">
        <f t="shared" si="1"/>
        <v>0</v>
      </c>
      <c r="X23" s="3">
        <f t="shared" si="2"/>
        <v>0</v>
      </c>
      <c r="Y23" s="3">
        <f t="shared" si="3"/>
        <v>4</v>
      </c>
      <c r="AA23" s="9">
        <f t="shared" si="4"/>
        <v>16</v>
      </c>
      <c r="AC23" s="8"/>
      <c r="AD23" s="8"/>
      <c r="AE23" s="3"/>
      <c r="AG23" s="1">
        <v>4</v>
      </c>
      <c r="AH23" s="5">
        <v>802267</v>
      </c>
      <c r="AI23" s="1" t="s">
        <v>54</v>
      </c>
      <c r="AK23" s="2" t="s">
        <v>55</v>
      </c>
      <c r="AL23" s="3">
        <v>20</v>
      </c>
      <c r="AM23" s="9">
        <f t="shared" si="5"/>
        <v>12</v>
      </c>
      <c r="AO23" s="3">
        <f t="shared" si="6"/>
        <v>8</v>
      </c>
      <c r="AQ23" s="9">
        <f t="shared" si="7"/>
        <v>12</v>
      </c>
      <c r="AR23" s="3">
        <f t="shared" si="8"/>
        <v>16</v>
      </c>
      <c r="AS23" s="8"/>
      <c r="AT23" s="8"/>
      <c r="AU23" s="3"/>
    </row>
    <row r="24" spans="1:48" ht="18" customHeight="1">
      <c r="A24" s="1">
        <v>4</v>
      </c>
      <c r="B24" s="5">
        <v>802268</v>
      </c>
      <c r="C24" s="1" t="s">
        <v>56</v>
      </c>
      <c r="E24" s="2" t="s">
        <v>57</v>
      </c>
      <c r="L24" s="8"/>
      <c r="M24" s="3"/>
      <c r="N24" s="3"/>
      <c r="O24" s="3"/>
      <c r="P24" s="2" t="s">
        <v>246</v>
      </c>
      <c r="Q24" s="1">
        <v>4</v>
      </c>
      <c r="R24" s="5">
        <v>802268</v>
      </c>
      <c r="S24" s="1" t="s">
        <v>56</v>
      </c>
      <c r="U24" s="2" t="s">
        <v>57</v>
      </c>
      <c r="V24" s="3"/>
      <c r="W24" s="9"/>
      <c r="AA24" s="9"/>
      <c r="AB24" s="8"/>
      <c r="AC24" s="3"/>
      <c r="AD24" s="3"/>
      <c r="AE24" s="3"/>
      <c r="AF24" s="2" t="s">
        <v>246</v>
      </c>
      <c r="AG24" s="1">
        <v>4</v>
      </c>
      <c r="AH24" s="5">
        <v>802268</v>
      </c>
      <c r="AI24" s="1" t="s">
        <v>56</v>
      </c>
      <c r="AK24" s="2" t="s">
        <v>57</v>
      </c>
      <c r="AL24" s="3"/>
      <c r="AM24" s="9"/>
      <c r="AQ24" s="9"/>
      <c r="AS24" s="3"/>
      <c r="AT24" s="3"/>
      <c r="AU24" s="3"/>
      <c r="AV24" s="2" t="s">
        <v>246</v>
      </c>
    </row>
    <row r="25" spans="1:47" ht="18" customHeight="1">
      <c r="A25" s="1">
        <v>1</v>
      </c>
      <c r="B25" s="5">
        <v>802073</v>
      </c>
      <c r="C25" s="1" t="s">
        <v>58</v>
      </c>
      <c r="D25" s="1" t="s">
        <v>59</v>
      </c>
      <c r="E25" s="2" t="s">
        <v>60</v>
      </c>
      <c r="F25" s="1">
        <v>2</v>
      </c>
      <c r="G25" s="7">
        <v>0</v>
      </c>
      <c r="H25" s="3">
        <v>6</v>
      </c>
      <c r="I25" s="3">
        <v>1</v>
      </c>
      <c r="J25" s="3">
        <v>1</v>
      </c>
      <c r="L25" s="8"/>
      <c r="M25" s="3"/>
      <c r="N25" s="3"/>
      <c r="O25" s="3">
        <f t="shared" si="0"/>
        <v>10</v>
      </c>
      <c r="Q25" s="1">
        <v>1</v>
      </c>
      <c r="R25" s="5">
        <v>802073</v>
      </c>
      <c r="S25" s="1" t="s">
        <v>58</v>
      </c>
      <c r="T25" s="1" t="s">
        <v>59</v>
      </c>
      <c r="U25" s="2" t="s">
        <v>60</v>
      </c>
      <c r="V25" s="3">
        <v>10</v>
      </c>
      <c r="W25" s="9">
        <f t="shared" si="1"/>
        <v>0</v>
      </c>
      <c r="X25" s="3">
        <f t="shared" si="2"/>
        <v>0</v>
      </c>
      <c r="Y25" s="3">
        <f t="shared" si="3"/>
        <v>1</v>
      </c>
      <c r="AA25" s="9">
        <f t="shared" si="4"/>
        <v>9</v>
      </c>
      <c r="AB25" s="8"/>
      <c r="AC25" s="3"/>
      <c r="AD25" s="3"/>
      <c r="AE25" s="3"/>
      <c r="AG25" s="1">
        <v>1</v>
      </c>
      <c r="AH25" s="5">
        <v>802073</v>
      </c>
      <c r="AI25" s="1" t="s">
        <v>58</v>
      </c>
      <c r="AJ25" s="1" t="s">
        <v>59</v>
      </c>
      <c r="AK25" s="2" t="s">
        <v>60</v>
      </c>
      <c r="AL25" s="3">
        <v>10</v>
      </c>
      <c r="AM25" s="9">
        <f t="shared" si="5"/>
        <v>3</v>
      </c>
      <c r="AO25" s="3">
        <f t="shared" si="6"/>
        <v>7</v>
      </c>
      <c r="AQ25" s="9">
        <f t="shared" si="7"/>
        <v>3</v>
      </c>
      <c r="AR25" s="3">
        <f t="shared" si="8"/>
        <v>4</v>
      </c>
      <c r="AS25" s="3"/>
      <c r="AT25" s="3"/>
      <c r="AU25" s="3"/>
    </row>
    <row r="26" spans="1:47" ht="18" customHeight="1">
      <c r="A26" s="1">
        <v>1</v>
      </c>
      <c r="B26" s="5">
        <v>802084</v>
      </c>
      <c r="C26" s="1" t="s">
        <v>61</v>
      </c>
      <c r="D26" s="1" t="s">
        <v>62</v>
      </c>
      <c r="E26" s="2" t="s">
        <v>63</v>
      </c>
      <c r="F26" s="1">
        <v>0</v>
      </c>
      <c r="G26" s="7">
        <v>0</v>
      </c>
      <c r="H26" s="3">
        <v>6</v>
      </c>
      <c r="I26" s="3">
        <v>1</v>
      </c>
      <c r="J26" s="3">
        <v>1</v>
      </c>
      <c r="L26" s="8"/>
      <c r="M26" s="3"/>
      <c r="N26" s="3"/>
      <c r="O26" s="3">
        <f t="shared" si="0"/>
        <v>8</v>
      </c>
      <c r="Q26" s="1">
        <v>1</v>
      </c>
      <c r="R26" s="5">
        <v>802084</v>
      </c>
      <c r="S26" s="1" t="s">
        <v>61</v>
      </c>
      <c r="T26" s="1" t="s">
        <v>62</v>
      </c>
      <c r="U26" s="2" t="s">
        <v>63</v>
      </c>
      <c r="V26" s="3">
        <v>8</v>
      </c>
      <c r="W26" s="9">
        <f t="shared" si="1"/>
        <v>0</v>
      </c>
      <c r="X26" s="3">
        <f t="shared" si="2"/>
        <v>0</v>
      </c>
      <c r="Y26" s="3">
        <f t="shared" si="3"/>
        <v>1</v>
      </c>
      <c r="AA26" s="9">
        <f t="shared" si="4"/>
        <v>7</v>
      </c>
      <c r="AB26" s="8"/>
      <c r="AC26" s="3"/>
      <c r="AD26" s="3"/>
      <c r="AE26" s="3"/>
      <c r="AG26" s="1">
        <v>1</v>
      </c>
      <c r="AH26" s="5">
        <v>802084</v>
      </c>
      <c r="AI26" s="1" t="s">
        <v>61</v>
      </c>
      <c r="AJ26" s="1" t="s">
        <v>62</v>
      </c>
      <c r="AK26" s="2" t="s">
        <v>63</v>
      </c>
      <c r="AL26" s="3">
        <v>8</v>
      </c>
      <c r="AM26" s="9">
        <f t="shared" si="5"/>
        <v>3</v>
      </c>
      <c r="AO26" s="3">
        <f t="shared" si="6"/>
        <v>5</v>
      </c>
      <c r="AQ26" s="9">
        <f t="shared" si="7"/>
        <v>3</v>
      </c>
      <c r="AR26" s="3">
        <f t="shared" si="8"/>
        <v>4</v>
      </c>
      <c r="AS26" s="3"/>
      <c r="AT26" s="3"/>
      <c r="AU26" s="3"/>
    </row>
    <row r="27" spans="1:47" ht="18" customHeight="1">
      <c r="A27" s="1">
        <v>1</v>
      </c>
      <c r="B27" s="5">
        <v>802085</v>
      </c>
      <c r="C27" s="1" t="s">
        <v>64</v>
      </c>
      <c r="D27" s="1" t="s">
        <v>65</v>
      </c>
      <c r="E27" s="2" t="s">
        <v>66</v>
      </c>
      <c r="F27" s="1">
        <v>0</v>
      </c>
      <c r="G27" s="7">
        <v>0</v>
      </c>
      <c r="H27" s="3">
        <v>6</v>
      </c>
      <c r="I27" s="3">
        <v>1</v>
      </c>
      <c r="J27" s="3">
        <v>1</v>
      </c>
      <c r="L27" s="8"/>
      <c r="M27" s="3"/>
      <c r="N27" s="3"/>
      <c r="O27" s="3">
        <f t="shared" si="0"/>
        <v>8</v>
      </c>
      <c r="Q27" s="1">
        <v>1</v>
      </c>
      <c r="R27" s="5">
        <v>802085</v>
      </c>
      <c r="S27" s="1" t="s">
        <v>64</v>
      </c>
      <c r="T27" s="1" t="s">
        <v>65</v>
      </c>
      <c r="U27" s="2" t="s">
        <v>66</v>
      </c>
      <c r="V27" s="3">
        <v>8</v>
      </c>
      <c r="W27" s="9">
        <f t="shared" si="1"/>
        <v>0</v>
      </c>
      <c r="X27" s="3">
        <f t="shared" si="2"/>
        <v>0</v>
      </c>
      <c r="Y27" s="3">
        <f t="shared" si="3"/>
        <v>1</v>
      </c>
      <c r="AA27" s="9">
        <f t="shared" si="4"/>
        <v>7</v>
      </c>
      <c r="AB27" s="8"/>
      <c r="AC27" s="3"/>
      <c r="AD27" s="3"/>
      <c r="AE27" s="3"/>
      <c r="AG27" s="1">
        <v>1</v>
      </c>
      <c r="AH27" s="5">
        <v>802085</v>
      </c>
      <c r="AI27" s="1" t="s">
        <v>64</v>
      </c>
      <c r="AJ27" s="1" t="s">
        <v>65</v>
      </c>
      <c r="AK27" s="2" t="s">
        <v>66</v>
      </c>
      <c r="AL27" s="3">
        <v>8</v>
      </c>
      <c r="AM27" s="9">
        <f t="shared" si="5"/>
        <v>3</v>
      </c>
      <c r="AO27" s="3">
        <f t="shared" si="6"/>
        <v>5</v>
      </c>
      <c r="AQ27" s="9">
        <f t="shared" si="7"/>
        <v>3</v>
      </c>
      <c r="AR27" s="3">
        <f t="shared" si="8"/>
        <v>4</v>
      </c>
      <c r="AS27" s="3"/>
      <c r="AT27" s="3"/>
      <c r="AU27" s="3"/>
    </row>
    <row r="28" spans="1:47" ht="18" customHeight="1">
      <c r="A28" s="1">
        <v>1</v>
      </c>
      <c r="B28" s="5">
        <v>802086</v>
      </c>
      <c r="C28" s="1" t="s">
        <v>67</v>
      </c>
      <c r="D28" s="1" t="s">
        <v>68</v>
      </c>
      <c r="E28" s="2" t="s">
        <v>69</v>
      </c>
      <c r="F28" s="1">
        <v>0</v>
      </c>
      <c r="G28" s="7">
        <v>0</v>
      </c>
      <c r="H28" s="3">
        <v>6</v>
      </c>
      <c r="I28" s="3">
        <v>1</v>
      </c>
      <c r="J28" s="3">
        <v>1</v>
      </c>
      <c r="L28" s="8"/>
      <c r="M28" s="3"/>
      <c r="N28" s="3"/>
      <c r="O28" s="3">
        <f t="shared" si="0"/>
        <v>8</v>
      </c>
      <c r="Q28" s="1">
        <v>1</v>
      </c>
      <c r="R28" s="5">
        <v>802086</v>
      </c>
      <c r="S28" s="1" t="s">
        <v>67</v>
      </c>
      <c r="T28" s="1" t="s">
        <v>68</v>
      </c>
      <c r="U28" s="2" t="s">
        <v>69</v>
      </c>
      <c r="V28" s="3">
        <v>8</v>
      </c>
      <c r="W28" s="9">
        <f t="shared" si="1"/>
        <v>0</v>
      </c>
      <c r="X28" s="3">
        <f t="shared" si="2"/>
        <v>0</v>
      </c>
      <c r="Y28" s="3">
        <f t="shared" si="3"/>
        <v>1</v>
      </c>
      <c r="AA28" s="9">
        <f t="shared" si="4"/>
        <v>7</v>
      </c>
      <c r="AB28" s="8"/>
      <c r="AC28" s="3"/>
      <c r="AD28" s="3"/>
      <c r="AE28" s="3"/>
      <c r="AG28" s="1">
        <v>1</v>
      </c>
      <c r="AH28" s="5">
        <v>802086</v>
      </c>
      <c r="AI28" s="1" t="s">
        <v>67</v>
      </c>
      <c r="AJ28" s="1" t="s">
        <v>68</v>
      </c>
      <c r="AK28" s="2" t="s">
        <v>69</v>
      </c>
      <c r="AL28" s="3">
        <v>8</v>
      </c>
      <c r="AM28" s="9">
        <f t="shared" si="5"/>
        <v>3</v>
      </c>
      <c r="AO28" s="3">
        <f t="shared" si="6"/>
        <v>5</v>
      </c>
      <c r="AQ28" s="9">
        <f t="shared" si="7"/>
        <v>3</v>
      </c>
      <c r="AR28" s="3">
        <f t="shared" si="8"/>
        <v>4</v>
      </c>
      <c r="AS28" s="3"/>
      <c r="AT28" s="3"/>
      <c r="AU28" s="3"/>
    </row>
    <row r="29" spans="1:47" ht="18" customHeight="1">
      <c r="A29" s="1">
        <v>1</v>
      </c>
      <c r="B29" s="5">
        <v>802087</v>
      </c>
      <c r="C29" s="1" t="s">
        <v>70</v>
      </c>
      <c r="D29" s="1" t="s">
        <v>71</v>
      </c>
      <c r="E29" s="2" t="s">
        <v>72</v>
      </c>
      <c r="F29" s="1">
        <v>0</v>
      </c>
      <c r="G29" s="7">
        <v>0</v>
      </c>
      <c r="H29" s="3">
        <v>4</v>
      </c>
      <c r="I29" s="3">
        <v>1</v>
      </c>
      <c r="J29" s="3">
        <v>1</v>
      </c>
      <c r="L29" s="8"/>
      <c r="M29" s="3"/>
      <c r="N29" s="3"/>
      <c r="O29" s="3">
        <f t="shared" si="0"/>
        <v>6</v>
      </c>
      <c r="Q29" s="1">
        <v>1</v>
      </c>
      <c r="R29" s="5">
        <v>802087</v>
      </c>
      <c r="S29" s="1" t="s">
        <v>70</v>
      </c>
      <c r="T29" s="1" t="s">
        <v>71</v>
      </c>
      <c r="U29" s="2" t="s">
        <v>72</v>
      </c>
      <c r="V29" s="3">
        <v>8</v>
      </c>
      <c r="W29" s="9">
        <f t="shared" si="1"/>
        <v>0</v>
      </c>
      <c r="X29" s="3">
        <f t="shared" si="2"/>
        <v>0</v>
      </c>
      <c r="Y29" s="3">
        <f t="shared" si="3"/>
        <v>1</v>
      </c>
      <c r="AA29" s="9">
        <f t="shared" si="4"/>
        <v>7</v>
      </c>
      <c r="AB29" s="8"/>
      <c r="AC29" s="3"/>
      <c r="AD29" s="3"/>
      <c r="AE29" s="3"/>
      <c r="AG29" s="1">
        <v>1</v>
      </c>
      <c r="AH29" s="5">
        <v>802087</v>
      </c>
      <c r="AI29" s="1" t="s">
        <v>70</v>
      </c>
      <c r="AJ29" s="1" t="s">
        <v>71</v>
      </c>
      <c r="AK29" s="2" t="s">
        <v>72</v>
      </c>
      <c r="AL29" s="3">
        <v>8</v>
      </c>
      <c r="AM29" s="9">
        <f t="shared" si="5"/>
        <v>3</v>
      </c>
      <c r="AO29" s="3">
        <f t="shared" si="6"/>
        <v>5</v>
      </c>
      <c r="AQ29" s="9">
        <f t="shared" si="7"/>
        <v>3</v>
      </c>
      <c r="AR29" s="3">
        <f t="shared" si="8"/>
        <v>4</v>
      </c>
      <c r="AS29" s="3"/>
      <c r="AT29" s="3"/>
      <c r="AU29" s="3"/>
    </row>
    <row r="30" ht="18" customHeight="1"/>
    <row r="31" ht="18" customHeight="1"/>
    <row r="32" ht="18" customHeight="1"/>
    <row r="33" spans="1:44" ht="18" customHeight="1">
      <c r="A33" s="1" t="s">
        <v>0</v>
      </c>
      <c r="B33" s="1" t="s">
        <v>1</v>
      </c>
      <c r="C33" s="1" t="s">
        <v>2</v>
      </c>
      <c r="D33" s="1" t="s">
        <v>3</v>
      </c>
      <c r="E33" s="2" t="s">
        <v>4</v>
      </c>
      <c r="F33" s="1" t="s">
        <v>306</v>
      </c>
      <c r="G33" s="4">
        <v>36973</v>
      </c>
      <c r="H33" s="3" t="s">
        <v>307</v>
      </c>
      <c r="J33" s="3" t="s">
        <v>305</v>
      </c>
      <c r="Q33" s="1" t="s">
        <v>0</v>
      </c>
      <c r="R33" s="1" t="s">
        <v>1</v>
      </c>
      <c r="S33" s="1" t="s">
        <v>2</v>
      </c>
      <c r="T33" s="1" t="s">
        <v>3</v>
      </c>
      <c r="U33" s="2" t="s">
        <v>4</v>
      </c>
      <c r="V33" s="4">
        <v>36994</v>
      </c>
      <c r="W33" s="4"/>
      <c r="X33" s="4" t="s">
        <v>317</v>
      </c>
      <c r="AG33" s="1" t="s">
        <v>0</v>
      </c>
      <c r="AH33" s="1" t="s">
        <v>1</v>
      </c>
      <c r="AI33" s="1" t="s">
        <v>2</v>
      </c>
      <c r="AJ33" s="1" t="s">
        <v>3</v>
      </c>
      <c r="AK33" s="2" t="s">
        <v>4</v>
      </c>
      <c r="AL33" s="4">
        <v>36994</v>
      </c>
      <c r="AM33" s="4" t="s">
        <v>318</v>
      </c>
      <c r="AN33" s="4"/>
      <c r="AQ33" s="7" t="s">
        <v>319</v>
      </c>
      <c r="AR33" s="3" t="s">
        <v>320</v>
      </c>
    </row>
    <row r="34" spans="1:47" ht="18" customHeight="1">
      <c r="A34" s="1" t="s">
        <v>5</v>
      </c>
      <c r="F34" s="4">
        <v>36973</v>
      </c>
      <c r="G34" s="7" t="s">
        <v>309</v>
      </c>
      <c r="H34" s="4">
        <v>36992</v>
      </c>
      <c r="I34" s="4">
        <v>36973</v>
      </c>
      <c r="J34" s="4">
        <v>36973</v>
      </c>
      <c r="K34" s="4">
        <v>36992</v>
      </c>
      <c r="L34" s="4">
        <v>36992</v>
      </c>
      <c r="M34" s="4">
        <v>36992</v>
      </c>
      <c r="N34" s="4"/>
      <c r="O34" s="4"/>
      <c r="Q34" s="1" t="s">
        <v>5</v>
      </c>
      <c r="V34" s="3" t="s">
        <v>312</v>
      </c>
      <c r="W34" s="7" t="s">
        <v>9</v>
      </c>
      <c r="X34" s="3" t="s">
        <v>10</v>
      </c>
      <c r="Y34" s="4" t="s">
        <v>315</v>
      </c>
      <c r="AA34" s="4" t="s">
        <v>316</v>
      </c>
      <c r="AB34" s="4"/>
      <c r="AC34" s="4"/>
      <c r="AD34" s="4"/>
      <c r="AE34" s="4"/>
      <c r="AG34" s="1" t="s">
        <v>5</v>
      </c>
      <c r="AL34" s="3" t="s">
        <v>312</v>
      </c>
      <c r="AM34" s="7" t="s">
        <v>9</v>
      </c>
      <c r="AO34" s="4" t="s">
        <v>316</v>
      </c>
      <c r="AQ34" s="4" t="s">
        <v>306</v>
      </c>
      <c r="AR34" s="4" t="s">
        <v>307</v>
      </c>
      <c r="AS34" s="4"/>
      <c r="AT34" s="4"/>
      <c r="AU34" s="4"/>
    </row>
    <row r="35" spans="1:48" ht="18" customHeight="1">
      <c r="A35" s="1">
        <v>1</v>
      </c>
      <c r="B35" s="1">
        <v>802103</v>
      </c>
      <c r="C35" s="1" t="s">
        <v>103</v>
      </c>
      <c r="E35" s="2" t="s">
        <v>104</v>
      </c>
      <c r="F35" s="1" t="s">
        <v>8</v>
      </c>
      <c r="G35" s="1" t="s">
        <v>8</v>
      </c>
      <c r="H35" s="3" t="s">
        <v>8</v>
      </c>
      <c r="I35" s="3" t="s">
        <v>9</v>
      </c>
      <c r="J35" s="3" t="s">
        <v>10</v>
      </c>
      <c r="K35" s="7" t="s">
        <v>9</v>
      </c>
      <c r="L35" s="3" t="s">
        <v>10</v>
      </c>
      <c r="M35" s="3" t="s">
        <v>10</v>
      </c>
      <c r="N35" s="3"/>
      <c r="O35" s="3" t="s">
        <v>312</v>
      </c>
      <c r="P35" s="2" t="s">
        <v>11</v>
      </c>
      <c r="Q35" s="1">
        <v>1</v>
      </c>
      <c r="R35" s="1">
        <v>802103</v>
      </c>
      <c r="S35" s="1" t="s">
        <v>103</v>
      </c>
      <c r="U35" s="2" t="s">
        <v>104</v>
      </c>
      <c r="V35" s="3"/>
      <c r="W35" s="1"/>
      <c r="AC35" s="3"/>
      <c r="AD35" s="3"/>
      <c r="AE35" s="3"/>
      <c r="AF35" s="2" t="s">
        <v>11</v>
      </c>
      <c r="AG35" s="1">
        <v>1</v>
      </c>
      <c r="AH35" s="1">
        <v>802103</v>
      </c>
      <c r="AI35" s="1" t="s">
        <v>103</v>
      </c>
      <c r="AK35" s="2" t="s">
        <v>104</v>
      </c>
      <c r="AL35" s="3"/>
      <c r="AM35" s="1" t="s">
        <v>10</v>
      </c>
      <c r="AQ35" s="7" t="s">
        <v>321</v>
      </c>
      <c r="AR35" s="3" t="s">
        <v>324</v>
      </c>
      <c r="AS35" s="3"/>
      <c r="AT35" s="3"/>
      <c r="AU35" s="3"/>
      <c r="AV35" s="2" t="s">
        <v>11</v>
      </c>
    </row>
    <row r="36" spans="12:44" ht="18" customHeight="1">
      <c r="L36" s="3" t="s">
        <v>306</v>
      </c>
      <c r="M36" s="1" t="s">
        <v>307</v>
      </c>
      <c r="AM36" s="7" t="s">
        <v>315</v>
      </c>
      <c r="AQ36" s="7" t="s">
        <v>322</v>
      </c>
      <c r="AR36" s="3" t="s">
        <v>325</v>
      </c>
    </row>
    <row r="37" spans="1:44" ht="18" customHeight="1">
      <c r="A37" s="1">
        <v>1</v>
      </c>
      <c r="C37" s="1" t="s">
        <v>105</v>
      </c>
      <c r="D37" s="1" t="s">
        <v>106</v>
      </c>
      <c r="E37" s="2" t="s">
        <v>107</v>
      </c>
      <c r="Q37" s="1">
        <v>1</v>
      </c>
      <c r="S37" s="1" t="s">
        <v>105</v>
      </c>
      <c r="T37" s="1" t="s">
        <v>106</v>
      </c>
      <c r="U37" s="2" t="s">
        <v>107</v>
      </c>
      <c r="AG37" s="1">
        <v>1</v>
      </c>
      <c r="AI37" s="1" t="s">
        <v>105</v>
      </c>
      <c r="AJ37" s="1" t="s">
        <v>106</v>
      </c>
      <c r="AK37" s="2" t="s">
        <v>107</v>
      </c>
      <c r="AQ37" s="7" t="s">
        <v>323</v>
      </c>
      <c r="AR37" s="3" t="s">
        <v>326</v>
      </c>
    </row>
    <row r="38" ht="18" customHeight="1">
      <c r="AR38" s="3" t="s">
        <v>326</v>
      </c>
    </row>
    <row r="39" spans="1:46" ht="18" customHeight="1">
      <c r="A39" s="1">
        <v>1</v>
      </c>
      <c r="B39" s="5">
        <v>802079</v>
      </c>
      <c r="C39" s="1" t="s">
        <v>108</v>
      </c>
      <c r="D39" s="1" t="s">
        <v>109</v>
      </c>
      <c r="E39" s="2" t="s">
        <v>110</v>
      </c>
      <c r="F39" s="1">
        <v>0</v>
      </c>
      <c r="G39" s="7">
        <v>0</v>
      </c>
      <c r="H39" s="3">
        <v>6</v>
      </c>
      <c r="I39" s="3">
        <v>1</v>
      </c>
      <c r="J39" s="3">
        <v>1</v>
      </c>
      <c r="L39" s="8"/>
      <c r="M39" s="3"/>
      <c r="N39" s="3"/>
      <c r="O39" s="3">
        <f>F39+G39+H39+I39+J39+M39</f>
        <v>8</v>
      </c>
      <c r="Q39" s="1">
        <v>1</v>
      </c>
      <c r="R39" s="5">
        <v>802079</v>
      </c>
      <c r="S39" s="1" t="s">
        <v>108</v>
      </c>
      <c r="T39" s="1" t="s">
        <v>109</v>
      </c>
      <c r="U39" s="2" t="s">
        <v>110</v>
      </c>
      <c r="V39" s="3">
        <v>8</v>
      </c>
      <c r="W39" s="9">
        <f>A39-I39-K39</f>
        <v>0</v>
      </c>
      <c r="X39" s="3">
        <f>A39-J39-L39-M39</f>
        <v>0</v>
      </c>
      <c r="Y39" s="3">
        <f>A39</f>
        <v>1</v>
      </c>
      <c r="AA39" s="9">
        <f>V39-W39-X39-Y39</f>
        <v>7</v>
      </c>
      <c r="AB39" s="8"/>
      <c r="AC39" s="3"/>
      <c r="AD39" s="3"/>
      <c r="AG39" s="1">
        <v>1</v>
      </c>
      <c r="AH39" s="5">
        <v>802079</v>
      </c>
      <c r="AI39" s="1" t="s">
        <v>108</v>
      </c>
      <c r="AJ39" s="1" t="s">
        <v>109</v>
      </c>
      <c r="AK39" s="2" t="s">
        <v>110</v>
      </c>
      <c r="AL39" s="3">
        <v>8</v>
      </c>
      <c r="AM39" s="9">
        <f>AG39*3</f>
        <v>3</v>
      </c>
      <c r="AO39" s="3">
        <f>AL39-AM39</f>
        <v>5</v>
      </c>
      <c r="AQ39" s="9">
        <f>AG39*3</f>
        <v>3</v>
      </c>
      <c r="AR39" s="3">
        <f>AG39*4</f>
        <v>4</v>
      </c>
      <c r="AS39" s="3"/>
      <c r="AT39" s="3"/>
    </row>
    <row r="40" spans="1:48" ht="18" customHeight="1">
      <c r="A40" s="1">
        <v>1</v>
      </c>
      <c r="B40" s="5">
        <v>802265</v>
      </c>
      <c r="C40" s="1" t="s">
        <v>111</v>
      </c>
      <c r="E40" s="2" t="s">
        <v>112</v>
      </c>
      <c r="F40" s="1">
        <v>0</v>
      </c>
      <c r="G40" s="7">
        <v>2</v>
      </c>
      <c r="H40" s="3">
        <v>6</v>
      </c>
      <c r="I40" s="3">
        <v>1</v>
      </c>
      <c r="J40" s="3">
        <v>1</v>
      </c>
      <c r="L40" s="8"/>
      <c r="M40" s="3"/>
      <c r="N40" s="3"/>
      <c r="O40" s="3">
        <f>F40+G40+H40+I40+J40+M40</f>
        <v>10</v>
      </c>
      <c r="P40" s="2" t="s">
        <v>313</v>
      </c>
      <c r="Q40" s="1">
        <v>1</v>
      </c>
      <c r="R40" s="5">
        <v>802265</v>
      </c>
      <c r="S40" s="1" t="s">
        <v>111</v>
      </c>
      <c r="U40" s="2" t="s">
        <v>112</v>
      </c>
      <c r="V40" s="3">
        <v>10</v>
      </c>
      <c r="W40" s="9">
        <f>A40-I40-K40</f>
        <v>0</v>
      </c>
      <c r="X40" s="3">
        <f>A40-J40-L40-M40</f>
        <v>0</v>
      </c>
      <c r="Y40" s="3">
        <f>A40</f>
        <v>1</v>
      </c>
      <c r="AA40" s="9">
        <f>V40-W40-X40-Y40</f>
        <v>9</v>
      </c>
      <c r="AB40" s="8"/>
      <c r="AC40" s="3"/>
      <c r="AD40" s="3"/>
      <c r="AF40" s="2" t="s">
        <v>313</v>
      </c>
      <c r="AG40" s="1">
        <v>1</v>
      </c>
      <c r="AH40" s="5">
        <v>802265</v>
      </c>
      <c r="AI40" s="1" t="s">
        <v>111</v>
      </c>
      <c r="AK40" s="2" t="s">
        <v>112</v>
      </c>
      <c r="AL40" s="3">
        <v>10</v>
      </c>
      <c r="AM40" s="9">
        <f>AG40*3</f>
        <v>3</v>
      </c>
      <c r="AO40" s="3">
        <f>AL40-AM40</f>
        <v>7</v>
      </c>
      <c r="AQ40" s="9">
        <f>AG40*3</f>
        <v>3</v>
      </c>
      <c r="AR40" s="3">
        <f>AG40*4</f>
        <v>4</v>
      </c>
      <c r="AS40" s="3"/>
      <c r="AT40" s="3"/>
      <c r="AV40" s="2" t="s">
        <v>313</v>
      </c>
    </row>
    <row r="41" spans="12:44" ht="18" customHeight="1">
      <c r="L41" s="8"/>
      <c r="AB41" s="8"/>
      <c r="AR41" s="8"/>
    </row>
    <row r="42" spans="3:44" ht="18" customHeight="1">
      <c r="C42" s="1" t="s">
        <v>137</v>
      </c>
      <c r="D42" s="1" t="s">
        <v>138</v>
      </c>
      <c r="E42" s="2" t="s">
        <v>139</v>
      </c>
      <c r="L42" s="8"/>
      <c r="S42" s="1" t="s">
        <v>137</v>
      </c>
      <c r="T42" s="1" t="s">
        <v>138</v>
      </c>
      <c r="U42" s="2" t="s">
        <v>139</v>
      </c>
      <c r="AB42" s="8"/>
      <c r="AI42" s="1" t="s">
        <v>137</v>
      </c>
      <c r="AJ42" s="1" t="s">
        <v>138</v>
      </c>
      <c r="AK42" s="2" t="s">
        <v>139</v>
      </c>
      <c r="AR42" s="8"/>
    </row>
    <row r="43" spans="12:44" ht="18" customHeight="1">
      <c r="L43" s="8"/>
      <c r="AB43" s="8"/>
      <c r="AR43" s="8"/>
    </row>
    <row r="44" spans="1:46" ht="18" customHeight="1">
      <c r="A44" s="1">
        <v>1</v>
      </c>
      <c r="B44" s="5">
        <v>802080</v>
      </c>
      <c r="C44" s="1" t="s">
        <v>140</v>
      </c>
      <c r="D44" s="1" t="s">
        <v>141</v>
      </c>
      <c r="E44" s="2" t="s">
        <v>142</v>
      </c>
      <c r="F44" s="1">
        <v>0</v>
      </c>
      <c r="G44" s="7">
        <v>0</v>
      </c>
      <c r="H44" s="8">
        <v>5</v>
      </c>
      <c r="I44" s="3">
        <v>1</v>
      </c>
      <c r="J44" s="3">
        <v>0</v>
      </c>
      <c r="M44" s="8">
        <v>1</v>
      </c>
      <c r="N44" s="8"/>
      <c r="O44" s="3">
        <f>F44+G44+H44+I44+J44+M44</f>
        <v>7</v>
      </c>
      <c r="Q44" s="1">
        <v>1</v>
      </c>
      <c r="R44" s="5">
        <v>802080</v>
      </c>
      <c r="S44" s="1" t="s">
        <v>140</v>
      </c>
      <c r="T44" s="1" t="s">
        <v>141</v>
      </c>
      <c r="U44" s="2" t="s">
        <v>142</v>
      </c>
      <c r="V44" s="3">
        <v>7</v>
      </c>
      <c r="W44" s="9">
        <f>A44-I44-K44</f>
        <v>0</v>
      </c>
      <c r="X44" s="3">
        <f>A44-J44-L44-M44</f>
        <v>0</v>
      </c>
      <c r="Y44" s="3">
        <f>A44</f>
        <v>1</v>
      </c>
      <c r="AA44" s="9">
        <f>V44-W44-X44-Y44</f>
        <v>6</v>
      </c>
      <c r="AC44" s="8"/>
      <c r="AD44" s="8"/>
      <c r="AG44" s="1">
        <v>1</v>
      </c>
      <c r="AH44" s="5">
        <v>802080</v>
      </c>
      <c r="AI44" s="1" t="s">
        <v>140</v>
      </c>
      <c r="AJ44" s="1" t="s">
        <v>141</v>
      </c>
      <c r="AK44" s="2" t="s">
        <v>142</v>
      </c>
      <c r="AL44" s="3">
        <v>7</v>
      </c>
      <c r="AM44" s="9">
        <f>AG44*3</f>
        <v>3</v>
      </c>
      <c r="AO44" s="3">
        <f>AL44-AM44</f>
        <v>4</v>
      </c>
      <c r="AQ44" s="9">
        <f>AG44*3</f>
        <v>3</v>
      </c>
      <c r="AR44" s="3">
        <f>AG44*4</f>
        <v>4</v>
      </c>
      <c r="AS44" s="8"/>
      <c r="AT44" s="8"/>
    </row>
    <row r="45" spans="1:46" ht="18" customHeight="1">
      <c r="A45" s="1">
        <v>1</v>
      </c>
      <c r="B45" s="5">
        <v>802081</v>
      </c>
      <c r="C45" s="1" t="s">
        <v>143</v>
      </c>
      <c r="D45" s="1" t="s">
        <v>144</v>
      </c>
      <c r="E45" s="2" t="s">
        <v>145</v>
      </c>
      <c r="F45" s="1">
        <v>0</v>
      </c>
      <c r="G45" s="7">
        <v>0</v>
      </c>
      <c r="H45" s="8">
        <v>5</v>
      </c>
      <c r="I45" s="3">
        <v>1</v>
      </c>
      <c r="J45" s="3">
        <v>0</v>
      </c>
      <c r="M45" s="8">
        <v>1</v>
      </c>
      <c r="N45" s="8"/>
      <c r="O45" s="3">
        <f>F45+G45+H45+I45+J45+M45</f>
        <v>7</v>
      </c>
      <c r="Q45" s="1">
        <v>1</v>
      </c>
      <c r="R45" s="5">
        <v>802081</v>
      </c>
      <c r="S45" s="1" t="s">
        <v>143</v>
      </c>
      <c r="T45" s="1" t="s">
        <v>144</v>
      </c>
      <c r="U45" s="2" t="s">
        <v>145</v>
      </c>
      <c r="V45" s="3">
        <v>7</v>
      </c>
      <c r="W45" s="9">
        <f>A45-I45-K45</f>
        <v>0</v>
      </c>
      <c r="X45" s="3">
        <f>A45-J45-L45-M45</f>
        <v>0</v>
      </c>
      <c r="Y45" s="3">
        <f>A45</f>
        <v>1</v>
      </c>
      <c r="AA45" s="9">
        <f>V45-W45-X45-Y45</f>
        <v>6</v>
      </c>
      <c r="AC45" s="8"/>
      <c r="AD45" s="8"/>
      <c r="AG45" s="1">
        <v>1</v>
      </c>
      <c r="AH45" s="5">
        <v>802081</v>
      </c>
      <c r="AI45" s="1" t="s">
        <v>143</v>
      </c>
      <c r="AJ45" s="1" t="s">
        <v>144</v>
      </c>
      <c r="AK45" s="2" t="s">
        <v>145</v>
      </c>
      <c r="AL45" s="3">
        <v>7</v>
      </c>
      <c r="AM45" s="9">
        <f>AG45*3</f>
        <v>3</v>
      </c>
      <c r="AO45" s="3">
        <f>AL45-AM45</f>
        <v>4</v>
      </c>
      <c r="AQ45" s="9">
        <f>AG45*3</f>
        <v>3</v>
      </c>
      <c r="AR45" s="3">
        <f>AG45*4</f>
        <v>4</v>
      </c>
      <c r="AS45" s="8"/>
      <c r="AT45" s="8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spans="1:44" ht="18" customHeight="1">
      <c r="A65" s="1" t="s">
        <v>0</v>
      </c>
      <c r="B65" s="1" t="s">
        <v>1</v>
      </c>
      <c r="C65" s="1" t="s">
        <v>2</v>
      </c>
      <c r="D65" s="1" t="s">
        <v>3</v>
      </c>
      <c r="E65" s="2" t="s">
        <v>4</v>
      </c>
      <c r="F65" s="1" t="s">
        <v>306</v>
      </c>
      <c r="G65" s="4">
        <v>36973</v>
      </c>
      <c r="H65" s="3" t="s">
        <v>307</v>
      </c>
      <c r="J65" s="3" t="s">
        <v>305</v>
      </c>
      <c r="Q65" s="1" t="s">
        <v>0</v>
      </c>
      <c r="R65" s="1" t="s">
        <v>1</v>
      </c>
      <c r="S65" s="1" t="s">
        <v>2</v>
      </c>
      <c r="T65" s="1" t="s">
        <v>3</v>
      </c>
      <c r="U65" s="2" t="s">
        <v>4</v>
      </c>
      <c r="V65" s="4">
        <v>36994</v>
      </c>
      <c r="W65" s="4"/>
      <c r="X65" s="4" t="s">
        <v>317</v>
      </c>
      <c r="AG65" s="1" t="s">
        <v>0</v>
      </c>
      <c r="AH65" s="1" t="s">
        <v>1</v>
      </c>
      <c r="AI65" s="1" t="s">
        <v>2</v>
      </c>
      <c r="AJ65" s="1" t="s">
        <v>3</v>
      </c>
      <c r="AK65" s="2" t="s">
        <v>4</v>
      </c>
      <c r="AL65" s="4">
        <v>36994</v>
      </c>
      <c r="AM65" s="4" t="s">
        <v>318</v>
      </c>
      <c r="AN65" s="4"/>
      <c r="AQ65" s="7" t="s">
        <v>319</v>
      </c>
      <c r="AR65" s="3" t="s">
        <v>320</v>
      </c>
    </row>
    <row r="66" spans="1:47" ht="18" customHeight="1">
      <c r="A66" s="1" t="s">
        <v>5</v>
      </c>
      <c r="F66" s="4">
        <v>36973</v>
      </c>
      <c r="G66" s="7" t="s">
        <v>309</v>
      </c>
      <c r="H66" s="4">
        <v>36992</v>
      </c>
      <c r="I66" s="4">
        <v>36973</v>
      </c>
      <c r="J66" s="4">
        <v>36973</v>
      </c>
      <c r="K66" s="4">
        <v>36992</v>
      </c>
      <c r="L66" s="4">
        <v>36992</v>
      </c>
      <c r="M66" s="4">
        <v>36992</v>
      </c>
      <c r="N66" s="4"/>
      <c r="O66" s="4"/>
      <c r="Q66" s="1" t="s">
        <v>5</v>
      </c>
      <c r="V66" s="3" t="s">
        <v>312</v>
      </c>
      <c r="W66" s="7" t="s">
        <v>9</v>
      </c>
      <c r="X66" s="3" t="s">
        <v>10</v>
      </c>
      <c r="Y66" s="4" t="s">
        <v>315</v>
      </c>
      <c r="AA66" s="4" t="s">
        <v>316</v>
      </c>
      <c r="AB66" s="4"/>
      <c r="AC66" s="4"/>
      <c r="AD66" s="4"/>
      <c r="AE66" s="4"/>
      <c r="AG66" s="1" t="s">
        <v>5</v>
      </c>
      <c r="AL66" s="3" t="s">
        <v>312</v>
      </c>
      <c r="AM66" s="7" t="s">
        <v>9</v>
      </c>
      <c r="AO66" s="4" t="s">
        <v>316</v>
      </c>
      <c r="AQ66" s="4" t="s">
        <v>306</v>
      </c>
      <c r="AR66" s="4" t="s">
        <v>307</v>
      </c>
      <c r="AS66" s="4"/>
      <c r="AT66" s="4"/>
      <c r="AU66" s="4"/>
    </row>
    <row r="67" spans="1:48" ht="18" customHeight="1">
      <c r="A67" s="1">
        <v>1</v>
      </c>
      <c r="C67" s="1" t="s">
        <v>158</v>
      </c>
      <c r="E67" s="2" t="s">
        <v>159</v>
      </c>
      <c r="F67" s="1" t="s">
        <v>8</v>
      </c>
      <c r="G67" s="1" t="s">
        <v>8</v>
      </c>
      <c r="H67" s="3" t="s">
        <v>8</v>
      </c>
      <c r="I67" s="3" t="s">
        <v>9</v>
      </c>
      <c r="J67" s="3" t="s">
        <v>10</v>
      </c>
      <c r="K67" s="7" t="s">
        <v>9</v>
      </c>
      <c r="L67" s="3" t="s">
        <v>10</v>
      </c>
      <c r="M67" s="3" t="s">
        <v>10</v>
      </c>
      <c r="N67" s="3"/>
      <c r="O67" s="3" t="s">
        <v>312</v>
      </c>
      <c r="P67" s="2" t="s">
        <v>11</v>
      </c>
      <c r="Q67" s="1">
        <v>1</v>
      </c>
      <c r="S67" s="1" t="s">
        <v>158</v>
      </c>
      <c r="U67" s="2" t="s">
        <v>159</v>
      </c>
      <c r="V67" s="3"/>
      <c r="W67" s="1"/>
      <c r="AC67" s="3"/>
      <c r="AD67" s="3"/>
      <c r="AE67" s="3"/>
      <c r="AF67" s="2" t="s">
        <v>11</v>
      </c>
      <c r="AG67" s="1">
        <v>1</v>
      </c>
      <c r="AI67" s="1" t="s">
        <v>158</v>
      </c>
      <c r="AK67" s="2" t="s">
        <v>159</v>
      </c>
      <c r="AL67" s="3"/>
      <c r="AM67" s="1" t="s">
        <v>10</v>
      </c>
      <c r="AQ67" s="7" t="s">
        <v>321</v>
      </c>
      <c r="AR67" s="3" t="s">
        <v>324</v>
      </c>
      <c r="AS67" s="3"/>
      <c r="AT67" s="3"/>
      <c r="AU67" s="3"/>
      <c r="AV67" s="2" t="s">
        <v>11</v>
      </c>
    </row>
    <row r="68" spans="12:44" ht="18" customHeight="1">
      <c r="L68" s="3" t="s">
        <v>306</v>
      </c>
      <c r="M68" s="1" t="s">
        <v>307</v>
      </c>
      <c r="AM68" s="7" t="s">
        <v>315</v>
      </c>
      <c r="AQ68" s="7" t="s">
        <v>322</v>
      </c>
      <c r="AR68" s="3" t="s">
        <v>325</v>
      </c>
    </row>
    <row r="69" spans="1:44" ht="18" customHeight="1">
      <c r="A69" s="1">
        <v>1</v>
      </c>
      <c r="B69" s="1">
        <v>802106</v>
      </c>
      <c r="C69" s="1" t="s">
        <v>160</v>
      </c>
      <c r="D69" s="1" t="s">
        <v>161</v>
      </c>
      <c r="E69" s="2" t="s">
        <v>162</v>
      </c>
      <c r="Q69" s="1">
        <v>1</v>
      </c>
      <c r="R69" s="1">
        <v>802106</v>
      </c>
      <c r="S69" s="1" t="s">
        <v>160</v>
      </c>
      <c r="T69" s="1" t="s">
        <v>161</v>
      </c>
      <c r="U69" s="2" t="s">
        <v>162</v>
      </c>
      <c r="AG69" s="1">
        <v>1</v>
      </c>
      <c r="AH69" s="1">
        <v>802106</v>
      </c>
      <c r="AI69" s="1" t="s">
        <v>160</v>
      </c>
      <c r="AJ69" s="1" t="s">
        <v>161</v>
      </c>
      <c r="AK69" s="2" t="s">
        <v>162</v>
      </c>
      <c r="AQ69" s="7" t="s">
        <v>323</v>
      </c>
      <c r="AR69" s="3" t="s">
        <v>326</v>
      </c>
    </row>
    <row r="70" ht="18" customHeight="1">
      <c r="AR70" s="3" t="s">
        <v>326</v>
      </c>
    </row>
    <row r="71" spans="1:47" ht="18" customHeight="1">
      <c r="A71" s="1">
        <v>1</v>
      </c>
      <c r="B71" s="5">
        <v>802110</v>
      </c>
      <c r="C71" s="1" t="s">
        <v>163</v>
      </c>
      <c r="D71" s="1" t="s">
        <v>164</v>
      </c>
      <c r="E71" s="2" t="s">
        <v>165</v>
      </c>
      <c r="M71" s="3"/>
      <c r="N71" s="3"/>
      <c r="O71" s="3"/>
      <c r="Q71" s="1">
        <v>1</v>
      </c>
      <c r="R71" s="5">
        <v>802110</v>
      </c>
      <c r="S71" s="1" t="s">
        <v>163</v>
      </c>
      <c r="T71" s="1" t="s">
        <v>164</v>
      </c>
      <c r="U71" s="2" t="s">
        <v>165</v>
      </c>
      <c r="V71" s="3"/>
      <c r="AC71" s="3"/>
      <c r="AD71" s="3"/>
      <c r="AE71" s="3"/>
      <c r="AG71" s="1">
        <v>1</v>
      </c>
      <c r="AH71" s="5">
        <v>802110</v>
      </c>
      <c r="AI71" s="1" t="s">
        <v>163</v>
      </c>
      <c r="AJ71" s="1" t="s">
        <v>164</v>
      </c>
      <c r="AK71" s="2" t="s">
        <v>165</v>
      </c>
      <c r="AL71" s="3"/>
      <c r="AS71" s="3"/>
      <c r="AT71" s="3"/>
      <c r="AU71" s="3"/>
    </row>
    <row r="72" spans="1:47" ht="18" customHeight="1">
      <c r="A72" s="1">
        <v>1</v>
      </c>
      <c r="B72" s="5">
        <v>802109</v>
      </c>
      <c r="C72" s="1" t="s">
        <v>166</v>
      </c>
      <c r="D72" s="1" t="s">
        <v>167</v>
      </c>
      <c r="E72" s="2" t="s">
        <v>168</v>
      </c>
      <c r="M72" s="3"/>
      <c r="N72" s="3"/>
      <c r="O72" s="3"/>
      <c r="Q72" s="1">
        <v>1</v>
      </c>
      <c r="R72" s="5">
        <v>802109</v>
      </c>
      <c r="S72" s="1" t="s">
        <v>166</v>
      </c>
      <c r="T72" s="1" t="s">
        <v>167</v>
      </c>
      <c r="U72" s="2" t="s">
        <v>168</v>
      </c>
      <c r="V72" s="3"/>
      <c r="AC72" s="3"/>
      <c r="AD72" s="3"/>
      <c r="AE72" s="3"/>
      <c r="AG72" s="1">
        <v>1</v>
      </c>
      <c r="AH72" s="5">
        <v>802109</v>
      </c>
      <c r="AI72" s="1" t="s">
        <v>166</v>
      </c>
      <c r="AJ72" s="1" t="s">
        <v>167</v>
      </c>
      <c r="AK72" s="2" t="s">
        <v>168</v>
      </c>
      <c r="AL72" s="3"/>
      <c r="AS72" s="3"/>
      <c r="AT72" s="3"/>
      <c r="AU72" s="3"/>
    </row>
    <row r="73" spans="1:48" ht="18" customHeight="1">
      <c r="A73" s="1">
        <v>4</v>
      </c>
      <c r="B73" s="5">
        <v>802123</v>
      </c>
      <c r="C73" s="1" t="s">
        <v>169</v>
      </c>
      <c r="D73" s="1" t="s">
        <v>170</v>
      </c>
      <c r="E73" s="2" t="s">
        <v>171</v>
      </c>
      <c r="F73" s="1">
        <v>12</v>
      </c>
      <c r="G73" s="7">
        <v>0</v>
      </c>
      <c r="H73" s="3">
        <v>8</v>
      </c>
      <c r="I73" s="3">
        <v>4</v>
      </c>
      <c r="J73" s="3">
        <v>4</v>
      </c>
      <c r="L73" s="8"/>
      <c r="M73" s="3"/>
      <c r="N73" s="3"/>
      <c r="O73" s="3">
        <f aca="true" t="shared" si="9" ref="O73:O80">F73+G73+H73+I73+J73+M73</f>
        <v>28</v>
      </c>
      <c r="P73" s="3"/>
      <c r="Q73" s="1">
        <v>4</v>
      </c>
      <c r="R73" s="5">
        <v>802123</v>
      </c>
      <c r="S73" s="1" t="s">
        <v>169</v>
      </c>
      <c r="T73" s="1" t="s">
        <v>170</v>
      </c>
      <c r="U73" s="2" t="s">
        <v>171</v>
      </c>
      <c r="V73" s="3">
        <v>28</v>
      </c>
      <c r="W73" s="9">
        <f>A73-I73-K73</f>
        <v>0</v>
      </c>
      <c r="X73" s="3">
        <f>A73-J73-L73-M73</f>
        <v>0</v>
      </c>
      <c r="Y73" s="3">
        <f>A73</f>
        <v>4</v>
      </c>
      <c r="AA73" s="9">
        <f aca="true" t="shared" si="10" ref="AA73:AA80">V73-W73-X73-Y73</f>
        <v>24</v>
      </c>
      <c r="AB73" s="8"/>
      <c r="AC73" s="3"/>
      <c r="AD73" s="3"/>
      <c r="AF73" s="3"/>
      <c r="AG73" s="1">
        <v>4</v>
      </c>
      <c r="AH73" s="5">
        <v>802123</v>
      </c>
      <c r="AI73" s="1" t="s">
        <v>169</v>
      </c>
      <c r="AJ73" s="1" t="s">
        <v>170</v>
      </c>
      <c r="AK73" s="2" t="s">
        <v>171</v>
      </c>
      <c r="AL73" s="3">
        <v>28</v>
      </c>
      <c r="AM73" s="9">
        <f>AG73*3</f>
        <v>12</v>
      </c>
      <c r="AO73" s="3">
        <f>AL73-AM73</f>
        <v>16</v>
      </c>
      <c r="AQ73" s="9">
        <f>AG73*3</f>
        <v>12</v>
      </c>
      <c r="AR73" s="3">
        <f aca="true" t="shared" si="11" ref="AR73:AR78">AG73*4</f>
        <v>16</v>
      </c>
      <c r="AS73" s="3"/>
      <c r="AT73" s="3"/>
      <c r="AV73" s="3"/>
    </row>
    <row r="74" spans="1:46" ht="18" customHeight="1">
      <c r="A74" s="1">
        <v>4</v>
      </c>
      <c r="B74" s="5">
        <v>802127</v>
      </c>
      <c r="C74" s="1" t="s">
        <v>172</v>
      </c>
      <c r="D74" s="1" t="s">
        <v>173</v>
      </c>
      <c r="E74" s="2" t="s">
        <v>174</v>
      </c>
      <c r="F74" s="1">
        <v>4</v>
      </c>
      <c r="G74" s="7">
        <v>0</v>
      </c>
      <c r="H74" s="3">
        <v>8</v>
      </c>
      <c r="I74" s="3">
        <v>4</v>
      </c>
      <c r="J74" s="3">
        <v>4</v>
      </c>
      <c r="L74" s="8"/>
      <c r="M74" s="3"/>
      <c r="N74" s="3"/>
      <c r="O74" s="3">
        <f t="shared" si="9"/>
        <v>20</v>
      </c>
      <c r="Q74" s="1">
        <v>4</v>
      </c>
      <c r="R74" s="5">
        <v>802127</v>
      </c>
      <c r="S74" s="1" t="s">
        <v>172</v>
      </c>
      <c r="T74" s="1" t="s">
        <v>173</v>
      </c>
      <c r="U74" s="2" t="s">
        <v>174</v>
      </c>
      <c r="V74" s="3">
        <v>20</v>
      </c>
      <c r="W74" s="9">
        <f aca="true" t="shared" si="12" ref="W74:W80">A74-I74-K74</f>
        <v>0</v>
      </c>
      <c r="X74" s="3">
        <f aca="true" t="shared" si="13" ref="X74:X80">A74-J74-L74-M74</f>
        <v>0</v>
      </c>
      <c r="Y74" s="3">
        <f aca="true" t="shared" si="14" ref="Y74:Y80">A74</f>
        <v>4</v>
      </c>
      <c r="AA74" s="9">
        <f t="shared" si="10"/>
        <v>16</v>
      </c>
      <c r="AB74" s="8"/>
      <c r="AC74" s="3"/>
      <c r="AD74" s="3"/>
      <c r="AG74" s="1">
        <v>4</v>
      </c>
      <c r="AH74" s="5">
        <v>802127</v>
      </c>
      <c r="AI74" s="1" t="s">
        <v>172</v>
      </c>
      <c r="AJ74" s="1" t="s">
        <v>173</v>
      </c>
      <c r="AK74" s="2" t="s">
        <v>174</v>
      </c>
      <c r="AL74" s="3">
        <v>20</v>
      </c>
      <c r="AM74" s="9">
        <f aca="true" t="shared" si="15" ref="AM74:AM80">AG74*3</f>
        <v>12</v>
      </c>
      <c r="AO74" s="3">
        <f aca="true" t="shared" si="16" ref="AO74:AO80">AL74-AM74</f>
        <v>8</v>
      </c>
      <c r="AQ74" s="9">
        <f>AG74*3</f>
        <v>12</v>
      </c>
      <c r="AR74" s="3">
        <f t="shared" si="11"/>
        <v>16</v>
      </c>
      <c r="AS74" s="3"/>
      <c r="AT74" s="3"/>
    </row>
    <row r="75" spans="1:46" ht="18" customHeight="1">
      <c r="A75" s="1">
        <v>4</v>
      </c>
      <c r="B75" s="5">
        <v>802120</v>
      </c>
      <c r="C75" s="1" t="s">
        <v>175</v>
      </c>
      <c r="D75" s="1" t="s">
        <v>176</v>
      </c>
      <c r="E75" s="2" t="s">
        <v>177</v>
      </c>
      <c r="F75" s="5">
        <v>10</v>
      </c>
      <c r="G75" s="7">
        <v>0</v>
      </c>
      <c r="H75" s="3">
        <v>8</v>
      </c>
      <c r="I75" s="3">
        <v>4</v>
      </c>
      <c r="J75" s="3">
        <v>3</v>
      </c>
      <c r="L75" s="8">
        <v>1</v>
      </c>
      <c r="M75" s="3"/>
      <c r="N75" s="3"/>
      <c r="O75" s="3">
        <f t="shared" si="9"/>
        <v>25</v>
      </c>
      <c r="Q75" s="1">
        <v>4</v>
      </c>
      <c r="R75" s="5">
        <v>802120</v>
      </c>
      <c r="S75" s="1" t="s">
        <v>175</v>
      </c>
      <c r="T75" s="1" t="s">
        <v>176</v>
      </c>
      <c r="U75" s="2" t="s">
        <v>177</v>
      </c>
      <c r="V75" s="3">
        <v>25</v>
      </c>
      <c r="W75" s="9">
        <f t="shared" si="12"/>
        <v>0</v>
      </c>
      <c r="X75" s="3">
        <f t="shared" si="13"/>
        <v>0</v>
      </c>
      <c r="Y75" s="3">
        <f t="shared" si="14"/>
        <v>4</v>
      </c>
      <c r="AA75" s="9">
        <f t="shared" si="10"/>
        <v>21</v>
      </c>
      <c r="AB75" s="8"/>
      <c r="AC75" s="3"/>
      <c r="AD75" s="3"/>
      <c r="AG75" s="1">
        <v>4</v>
      </c>
      <c r="AH75" s="5">
        <v>802120</v>
      </c>
      <c r="AI75" s="1" t="s">
        <v>175</v>
      </c>
      <c r="AJ75" s="1" t="s">
        <v>176</v>
      </c>
      <c r="AK75" s="2" t="s">
        <v>177</v>
      </c>
      <c r="AL75" s="3">
        <v>25</v>
      </c>
      <c r="AM75" s="9">
        <f t="shared" si="15"/>
        <v>12</v>
      </c>
      <c r="AO75" s="3">
        <f t="shared" si="16"/>
        <v>13</v>
      </c>
      <c r="AQ75" s="9">
        <f>AG75*3</f>
        <v>12</v>
      </c>
      <c r="AR75" s="3">
        <f t="shared" si="11"/>
        <v>16</v>
      </c>
      <c r="AS75" s="3"/>
      <c r="AT75" s="3"/>
    </row>
    <row r="76" spans="1:48" ht="18" customHeight="1">
      <c r="A76" s="1">
        <v>2</v>
      </c>
      <c r="B76" s="5">
        <v>802115</v>
      </c>
      <c r="C76" s="1" t="s">
        <v>24</v>
      </c>
      <c r="D76" s="1" t="s">
        <v>25</v>
      </c>
      <c r="E76" s="2" t="s">
        <v>26</v>
      </c>
      <c r="F76" s="1">
        <v>0</v>
      </c>
      <c r="G76" s="7">
        <v>0</v>
      </c>
      <c r="H76" s="3">
        <v>4</v>
      </c>
      <c r="I76" s="3">
        <v>2</v>
      </c>
      <c r="J76" s="3">
        <v>0</v>
      </c>
      <c r="L76" s="8"/>
      <c r="M76" s="3"/>
      <c r="N76" s="3"/>
      <c r="O76" s="3">
        <f t="shared" si="9"/>
        <v>6</v>
      </c>
      <c r="P76" s="2" t="s">
        <v>308</v>
      </c>
      <c r="Q76" s="1">
        <v>2</v>
      </c>
      <c r="R76" s="5">
        <v>802115</v>
      </c>
      <c r="S76" s="1" t="s">
        <v>24</v>
      </c>
      <c r="T76" s="1" t="s">
        <v>25</v>
      </c>
      <c r="U76" s="2" t="s">
        <v>26</v>
      </c>
      <c r="V76" s="3">
        <v>6</v>
      </c>
      <c r="W76" s="9">
        <f t="shared" si="12"/>
        <v>0</v>
      </c>
      <c r="X76" s="3">
        <f t="shared" si="13"/>
        <v>2</v>
      </c>
      <c r="Y76" s="3">
        <f t="shared" si="14"/>
        <v>2</v>
      </c>
      <c r="AA76" s="9">
        <f t="shared" si="10"/>
        <v>2</v>
      </c>
      <c r="AB76" s="8"/>
      <c r="AC76" s="3"/>
      <c r="AD76" s="3"/>
      <c r="AF76" s="2" t="s">
        <v>308</v>
      </c>
      <c r="AG76" s="1">
        <v>2</v>
      </c>
      <c r="AH76" s="5">
        <v>802115</v>
      </c>
      <c r="AI76" s="1" t="s">
        <v>24</v>
      </c>
      <c r="AJ76" s="1" t="s">
        <v>25</v>
      </c>
      <c r="AK76" s="2" t="s">
        <v>26</v>
      </c>
      <c r="AL76" s="3">
        <v>6</v>
      </c>
      <c r="AM76" s="9">
        <f t="shared" si="15"/>
        <v>6</v>
      </c>
      <c r="AO76" s="3">
        <f t="shared" si="16"/>
        <v>0</v>
      </c>
      <c r="AQ76" s="9">
        <f>AG76*3</f>
        <v>6</v>
      </c>
      <c r="AR76" s="3">
        <f t="shared" si="11"/>
        <v>8</v>
      </c>
      <c r="AS76" s="3"/>
      <c r="AT76" s="3"/>
      <c r="AV76" s="2" t="s">
        <v>308</v>
      </c>
    </row>
    <row r="77" spans="1:48" ht="18" customHeight="1">
      <c r="A77" s="1">
        <v>2</v>
      </c>
      <c r="B77" s="5">
        <v>802111</v>
      </c>
      <c r="C77" s="1" t="s">
        <v>178</v>
      </c>
      <c r="D77" s="1" t="s">
        <v>179</v>
      </c>
      <c r="E77" s="2" t="s">
        <v>180</v>
      </c>
      <c r="F77" s="1">
        <v>0</v>
      </c>
      <c r="G77" s="7">
        <v>0</v>
      </c>
      <c r="H77" s="3">
        <v>8</v>
      </c>
      <c r="I77" s="3">
        <v>0</v>
      </c>
      <c r="J77" s="3">
        <v>0</v>
      </c>
      <c r="L77" s="8"/>
      <c r="M77" s="3"/>
      <c r="N77" s="3"/>
      <c r="O77" s="3">
        <f t="shared" si="9"/>
        <v>8</v>
      </c>
      <c r="P77" s="2" t="s">
        <v>181</v>
      </c>
      <c r="Q77" s="1">
        <v>2</v>
      </c>
      <c r="R77" s="5">
        <v>802111</v>
      </c>
      <c r="S77" s="1" t="s">
        <v>178</v>
      </c>
      <c r="T77" s="1" t="s">
        <v>179</v>
      </c>
      <c r="U77" s="2" t="s">
        <v>180</v>
      </c>
      <c r="V77" s="3">
        <v>8</v>
      </c>
      <c r="W77" s="9">
        <v>0</v>
      </c>
      <c r="X77" s="3">
        <v>0</v>
      </c>
      <c r="Y77" s="3">
        <v>0</v>
      </c>
      <c r="AA77" s="9">
        <f t="shared" si="10"/>
        <v>8</v>
      </c>
      <c r="AB77" s="8"/>
      <c r="AC77" s="3"/>
      <c r="AD77" s="3"/>
      <c r="AF77" s="2" t="s">
        <v>181</v>
      </c>
      <c r="AG77" s="1">
        <v>2</v>
      </c>
      <c r="AH77" s="5">
        <v>802111</v>
      </c>
      <c r="AI77" s="1" t="s">
        <v>178</v>
      </c>
      <c r="AJ77" s="1" t="s">
        <v>179</v>
      </c>
      <c r="AK77" s="2" t="s">
        <v>180</v>
      </c>
      <c r="AL77" s="3">
        <v>8</v>
      </c>
      <c r="AM77" s="9"/>
      <c r="AO77" s="3">
        <f t="shared" si="16"/>
        <v>8</v>
      </c>
      <c r="AQ77" s="9">
        <v>2</v>
      </c>
      <c r="AR77" s="3">
        <f t="shared" si="11"/>
        <v>8</v>
      </c>
      <c r="AS77" s="3"/>
      <c r="AT77" s="3"/>
      <c r="AV77" s="2" t="s">
        <v>181</v>
      </c>
    </row>
    <row r="78" spans="1:46" ht="18" customHeight="1">
      <c r="A78" s="1">
        <v>2</v>
      </c>
      <c r="B78" s="5">
        <v>802113</v>
      </c>
      <c r="C78" s="1" t="s">
        <v>182</v>
      </c>
      <c r="D78" s="1" t="s">
        <v>183</v>
      </c>
      <c r="E78" s="2" t="s">
        <v>184</v>
      </c>
      <c r="F78" s="1">
        <v>6</v>
      </c>
      <c r="G78" s="7">
        <v>0</v>
      </c>
      <c r="H78" s="3">
        <v>8</v>
      </c>
      <c r="I78" s="3">
        <v>2</v>
      </c>
      <c r="J78" s="3">
        <v>0</v>
      </c>
      <c r="L78" s="8"/>
      <c r="M78" s="3"/>
      <c r="N78" s="3"/>
      <c r="O78" s="3">
        <f t="shared" si="9"/>
        <v>16</v>
      </c>
      <c r="Q78" s="1">
        <v>2</v>
      </c>
      <c r="R78" s="5">
        <v>802113</v>
      </c>
      <c r="S78" s="1" t="s">
        <v>182</v>
      </c>
      <c r="T78" s="1" t="s">
        <v>183</v>
      </c>
      <c r="U78" s="2" t="s">
        <v>184</v>
      </c>
      <c r="V78" s="3">
        <v>16</v>
      </c>
      <c r="W78" s="9">
        <f t="shared" si="12"/>
        <v>0</v>
      </c>
      <c r="X78" s="3">
        <f t="shared" si="13"/>
        <v>2</v>
      </c>
      <c r="Y78" s="3">
        <f t="shared" si="14"/>
        <v>2</v>
      </c>
      <c r="AA78" s="9">
        <f t="shared" si="10"/>
        <v>12</v>
      </c>
      <c r="AB78" s="8"/>
      <c r="AC78" s="3"/>
      <c r="AD78" s="3"/>
      <c r="AG78" s="1">
        <v>2</v>
      </c>
      <c r="AH78" s="5">
        <v>802113</v>
      </c>
      <c r="AI78" s="1" t="s">
        <v>182</v>
      </c>
      <c r="AJ78" s="1" t="s">
        <v>183</v>
      </c>
      <c r="AK78" s="2" t="s">
        <v>184</v>
      </c>
      <c r="AL78" s="3">
        <v>16</v>
      </c>
      <c r="AM78" s="9">
        <f t="shared" si="15"/>
        <v>6</v>
      </c>
      <c r="AO78" s="3">
        <f t="shared" si="16"/>
        <v>10</v>
      </c>
      <c r="AQ78" s="9">
        <f>AG78*3</f>
        <v>6</v>
      </c>
      <c r="AR78" s="3">
        <f t="shared" si="11"/>
        <v>8</v>
      </c>
      <c r="AS78" s="3"/>
      <c r="AT78" s="3"/>
    </row>
    <row r="79" spans="12:46" ht="18" customHeight="1">
      <c r="L79" s="8"/>
      <c r="M79" s="3"/>
      <c r="N79" s="3"/>
      <c r="O79" s="3"/>
      <c r="V79" s="3"/>
      <c r="W79" s="9"/>
      <c r="AA79" s="9"/>
      <c r="AB79" s="8"/>
      <c r="AC79" s="3"/>
      <c r="AD79" s="3"/>
      <c r="AI79" s="5" t="s">
        <v>327</v>
      </c>
      <c r="AL79" s="3"/>
      <c r="AM79" s="9"/>
      <c r="AQ79" s="9"/>
      <c r="AS79" s="3"/>
      <c r="AT79" s="3"/>
    </row>
    <row r="80" spans="1:48" ht="18" customHeight="1">
      <c r="A80" s="1">
        <v>2</v>
      </c>
      <c r="B80" s="5">
        <v>802404</v>
      </c>
      <c r="D80" s="1" t="s">
        <v>185</v>
      </c>
      <c r="E80" s="2" t="s">
        <v>180</v>
      </c>
      <c r="F80" s="5">
        <v>6</v>
      </c>
      <c r="G80" s="7">
        <v>0</v>
      </c>
      <c r="H80" s="3">
        <v>4</v>
      </c>
      <c r="I80" s="3">
        <v>0</v>
      </c>
      <c r="J80" s="3">
        <v>0</v>
      </c>
      <c r="K80" s="5">
        <v>2</v>
      </c>
      <c r="L80" s="8">
        <v>2</v>
      </c>
      <c r="M80" s="3"/>
      <c r="N80" s="3"/>
      <c r="O80" s="3">
        <f t="shared" si="9"/>
        <v>10</v>
      </c>
      <c r="P80" s="2" t="s">
        <v>181</v>
      </c>
      <c r="Q80" s="1">
        <v>2</v>
      </c>
      <c r="R80" s="5">
        <v>802404</v>
      </c>
      <c r="T80" s="1" t="s">
        <v>185</v>
      </c>
      <c r="U80" s="2" t="s">
        <v>180</v>
      </c>
      <c r="V80" s="3">
        <v>10</v>
      </c>
      <c r="W80" s="9">
        <f t="shared" si="12"/>
        <v>0</v>
      </c>
      <c r="X80" s="3">
        <f t="shared" si="13"/>
        <v>0</v>
      </c>
      <c r="Y80" s="3">
        <f t="shared" si="14"/>
        <v>2</v>
      </c>
      <c r="AA80" s="9">
        <f t="shared" si="10"/>
        <v>8</v>
      </c>
      <c r="AB80" s="8"/>
      <c r="AC80" s="3"/>
      <c r="AD80" s="3"/>
      <c r="AF80" s="2" t="s">
        <v>181</v>
      </c>
      <c r="AG80" s="1">
        <v>2</v>
      </c>
      <c r="AH80" s="5">
        <v>802404</v>
      </c>
      <c r="AJ80" s="1" t="s">
        <v>185</v>
      </c>
      <c r="AK80" s="2" t="s">
        <v>180</v>
      </c>
      <c r="AL80" s="3">
        <v>10</v>
      </c>
      <c r="AM80" s="9">
        <f t="shared" si="15"/>
        <v>6</v>
      </c>
      <c r="AO80" s="3">
        <f t="shared" si="16"/>
        <v>4</v>
      </c>
      <c r="AQ80" s="9">
        <v>4</v>
      </c>
      <c r="AS80" s="3"/>
      <c r="AT80" s="3"/>
      <c r="AV80" s="2" t="s">
        <v>181</v>
      </c>
    </row>
    <row r="81" ht="18" customHeight="1"/>
    <row r="82" ht="18" customHeight="1"/>
    <row r="83" spans="1:37" ht="18" customHeight="1">
      <c r="A83" s="1">
        <v>1</v>
      </c>
      <c r="B83" s="1">
        <v>802105</v>
      </c>
      <c r="C83" s="1" t="s">
        <v>196</v>
      </c>
      <c r="D83" s="1" t="s">
        <v>197</v>
      </c>
      <c r="E83" s="2" t="s">
        <v>198</v>
      </c>
      <c r="Q83" s="1">
        <v>1</v>
      </c>
      <c r="R83" s="1">
        <v>802105</v>
      </c>
      <c r="S83" s="1" t="s">
        <v>196</v>
      </c>
      <c r="T83" s="1" t="s">
        <v>197</v>
      </c>
      <c r="U83" s="2" t="s">
        <v>198</v>
      </c>
      <c r="AG83" s="1">
        <v>1</v>
      </c>
      <c r="AH83" s="1">
        <v>802105</v>
      </c>
      <c r="AI83" s="1" t="s">
        <v>196</v>
      </c>
      <c r="AJ83" s="1" t="s">
        <v>197</v>
      </c>
      <c r="AK83" s="2" t="s">
        <v>198</v>
      </c>
    </row>
    <row r="84" ht="18" customHeight="1"/>
    <row r="85" spans="1:46" ht="18" customHeight="1">
      <c r="A85" s="1">
        <v>1</v>
      </c>
      <c r="B85" s="5">
        <v>802108</v>
      </c>
      <c r="C85" s="1" t="s">
        <v>199</v>
      </c>
      <c r="D85" s="1" t="s">
        <v>200</v>
      </c>
      <c r="E85" s="2" t="s">
        <v>201</v>
      </c>
      <c r="M85" s="3"/>
      <c r="N85" s="3"/>
      <c r="O85" s="3"/>
      <c r="Q85" s="1">
        <v>1</v>
      </c>
      <c r="R85" s="5">
        <v>802108</v>
      </c>
      <c r="S85" s="1" t="s">
        <v>199</v>
      </c>
      <c r="T85" s="1" t="s">
        <v>200</v>
      </c>
      <c r="U85" s="2" t="s">
        <v>201</v>
      </c>
      <c r="V85" s="3"/>
      <c r="AC85" s="3"/>
      <c r="AD85" s="3"/>
      <c r="AG85" s="1">
        <v>1</v>
      </c>
      <c r="AH85" s="5">
        <v>802108</v>
      </c>
      <c r="AI85" s="1" t="s">
        <v>199</v>
      </c>
      <c r="AJ85" s="1" t="s">
        <v>200</v>
      </c>
      <c r="AK85" s="2" t="s">
        <v>201</v>
      </c>
      <c r="AL85" s="3"/>
      <c r="AS85" s="3"/>
      <c r="AT85" s="3"/>
    </row>
    <row r="86" spans="1:46" ht="18" customHeight="1">
      <c r="A86" s="1">
        <v>1</v>
      </c>
      <c r="B86" s="5">
        <v>802107</v>
      </c>
      <c r="C86" s="1" t="s">
        <v>202</v>
      </c>
      <c r="D86" s="1" t="s">
        <v>203</v>
      </c>
      <c r="E86" s="2" t="s">
        <v>204</v>
      </c>
      <c r="M86" s="3"/>
      <c r="N86" s="3"/>
      <c r="O86" s="3"/>
      <c r="Q86" s="1">
        <v>1</v>
      </c>
      <c r="R86" s="5">
        <v>802107</v>
      </c>
      <c r="S86" s="1" t="s">
        <v>202</v>
      </c>
      <c r="T86" s="1" t="s">
        <v>203</v>
      </c>
      <c r="U86" s="2" t="s">
        <v>204</v>
      </c>
      <c r="V86" s="3"/>
      <c r="AC86" s="3"/>
      <c r="AD86" s="3"/>
      <c r="AG86" s="1">
        <v>1</v>
      </c>
      <c r="AH86" s="5">
        <v>802107</v>
      </c>
      <c r="AI86" s="1" t="s">
        <v>202</v>
      </c>
      <c r="AJ86" s="1" t="s">
        <v>203</v>
      </c>
      <c r="AK86" s="2" t="s">
        <v>204</v>
      </c>
      <c r="AL86" s="3"/>
      <c r="AS86" s="3"/>
      <c r="AT86" s="3"/>
    </row>
    <row r="87" spans="1:48" ht="18" customHeight="1">
      <c r="A87" s="1">
        <v>2</v>
      </c>
      <c r="B87" s="5">
        <v>802126</v>
      </c>
      <c r="C87" s="1" t="s">
        <v>205</v>
      </c>
      <c r="D87" s="1" t="s">
        <v>206</v>
      </c>
      <c r="E87" s="2" t="s">
        <v>207</v>
      </c>
      <c r="F87" s="1">
        <v>0</v>
      </c>
      <c r="G87" s="7">
        <v>0</v>
      </c>
      <c r="H87" s="3">
        <v>8</v>
      </c>
      <c r="I87" s="3">
        <v>2</v>
      </c>
      <c r="J87" s="3">
        <v>2</v>
      </c>
      <c r="L87" s="8"/>
      <c r="M87" s="3"/>
      <c r="N87" s="3"/>
      <c r="O87" s="3">
        <f aca="true" t="shared" si="17" ref="O87:O95">F87+G87+H87+I87+J87+M87</f>
        <v>12</v>
      </c>
      <c r="P87" s="3"/>
      <c r="Q87" s="1">
        <v>2</v>
      </c>
      <c r="R87" s="5">
        <v>802126</v>
      </c>
      <c r="S87" s="1" t="s">
        <v>205</v>
      </c>
      <c r="T87" s="1" t="s">
        <v>206</v>
      </c>
      <c r="U87" s="2" t="s">
        <v>207</v>
      </c>
      <c r="V87" s="3">
        <v>12</v>
      </c>
      <c r="W87" s="9">
        <f>A87-I87-K87</f>
        <v>0</v>
      </c>
      <c r="X87" s="3">
        <f>A87-J87-L87-M87</f>
        <v>0</v>
      </c>
      <c r="Y87" s="3">
        <f>A87</f>
        <v>2</v>
      </c>
      <c r="AA87" s="9">
        <f aca="true" t="shared" si="18" ref="AA87:AA95">V87-W87-X87-Y87</f>
        <v>10</v>
      </c>
      <c r="AB87" s="8"/>
      <c r="AC87" s="3"/>
      <c r="AD87" s="3"/>
      <c r="AF87" s="3"/>
      <c r="AG87" s="1">
        <v>2</v>
      </c>
      <c r="AH87" s="5">
        <v>802126</v>
      </c>
      <c r="AI87" s="1" t="s">
        <v>205</v>
      </c>
      <c r="AJ87" s="1" t="s">
        <v>206</v>
      </c>
      <c r="AK87" s="2" t="s">
        <v>207</v>
      </c>
      <c r="AL87" s="3">
        <v>12</v>
      </c>
      <c r="AM87" s="9">
        <f>AG87*3</f>
        <v>6</v>
      </c>
      <c r="AO87" s="3">
        <f>AL87-AM87</f>
        <v>6</v>
      </c>
      <c r="AQ87" s="9">
        <f>AG87*3</f>
        <v>6</v>
      </c>
      <c r="AR87" s="3">
        <f>AG87*4</f>
        <v>8</v>
      </c>
      <c r="AS87" s="3"/>
      <c r="AT87" s="3"/>
      <c r="AV87" s="3"/>
    </row>
    <row r="88" spans="1:46" ht="18" customHeight="1">
      <c r="A88" s="1">
        <v>2</v>
      </c>
      <c r="B88" s="5">
        <v>802117</v>
      </c>
      <c r="C88" s="1" t="s">
        <v>208</v>
      </c>
      <c r="D88" s="1" t="s">
        <v>209</v>
      </c>
      <c r="E88" s="2" t="s">
        <v>29</v>
      </c>
      <c r="F88" s="1">
        <v>2</v>
      </c>
      <c r="G88" s="7">
        <v>0</v>
      </c>
      <c r="H88" s="3">
        <v>4</v>
      </c>
      <c r="I88" s="3">
        <v>2</v>
      </c>
      <c r="J88" s="3">
        <v>0</v>
      </c>
      <c r="L88" s="8"/>
      <c r="M88" s="3"/>
      <c r="N88" s="3"/>
      <c r="O88" s="3">
        <f t="shared" si="17"/>
        <v>8</v>
      </c>
      <c r="Q88" s="1">
        <v>2</v>
      </c>
      <c r="R88" s="5">
        <v>802117</v>
      </c>
      <c r="S88" s="1" t="s">
        <v>208</v>
      </c>
      <c r="T88" s="1" t="s">
        <v>209</v>
      </c>
      <c r="U88" s="2" t="s">
        <v>29</v>
      </c>
      <c r="V88" s="3">
        <v>8</v>
      </c>
      <c r="W88" s="9">
        <f aca="true" t="shared" si="19" ref="W88:W93">A88-I88-K88</f>
        <v>0</v>
      </c>
      <c r="X88" s="3">
        <f aca="true" t="shared" si="20" ref="X88:X93">A88-J88-L88-M88</f>
        <v>2</v>
      </c>
      <c r="Y88" s="3">
        <f aca="true" t="shared" si="21" ref="Y88:Y93">A88</f>
        <v>2</v>
      </c>
      <c r="AA88" s="9">
        <f t="shared" si="18"/>
        <v>4</v>
      </c>
      <c r="AB88" s="8"/>
      <c r="AC88" s="3"/>
      <c r="AD88" s="3"/>
      <c r="AG88" s="1">
        <v>2</v>
      </c>
      <c r="AH88" s="5">
        <v>802117</v>
      </c>
      <c r="AI88" s="1" t="s">
        <v>208</v>
      </c>
      <c r="AJ88" s="1" t="s">
        <v>209</v>
      </c>
      <c r="AK88" s="2" t="s">
        <v>29</v>
      </c>
      <c r="AL88" s="3">
        <v>8</v>
      </c>
      <c r="AM88" s="9">
        <f aca="true" t="shared" si="22" ref="AM88:AM95">AG88*3</f>
        <v>6</v>
      </c>
      <c r="AO88" s="3">
        <f aca="true" t="shared" si="23" ref="AO88:AO95">AL88-AM88</f>
        <v>2</v>
      </c>
      <c r="AQ88" s="9">
        <f aca="true" t="shared" si="24" ref="AQ88:AQ93">AG88*3</f>
        <v>6</v>
      </c>
      <c r="AR88" s="3">
        <f aca="true" t="shared" si="25" ref="AR88:AR93">AG88*4</f>
        <v>8</v>
      </c>
      <c r="AS88" s="3"/>
      <c r="AT88" s="3"/>
    </row>
    <row r="89" spans="1:48" ht="18" customHeight="1">
      <c r="A89" s="1">
        <v>2</v>
      </c>
      <c r="B89" s="5">
        <v>802122</v>
      </c>
      <c r="C89" s="1" t="s">
        <v>210</v>
      </c>
      <c r="D89" s="1" t="s">
        <v>211</v>
      </c>
      <c r="E89" s="2" t="s">
        <v>212</v>
      </c>
      <c r="F89" s="5">
        <v>6</v>
      </c>
      <c r="G89" s="7">
        <v>0</v>
      </c>
      <c r="H89" s="3">
        <v>4</v>
      </c>
      <c r="I89" s="3">
        <v>2</v>
      </c>
      <c r="J89" s="3">
        <v>2</v>
      </c>
      <c r="L89" s="8"/>
      <c r="M89" s="3"/>
      <c r="N89" s="3"/>
      <c r="O89" s="3">
        <f t="shared" si="17"/>
        <v>14</v>
      </c>
      <c r="P89" s="2" t="s">
        <v>310</v>
      </c>
      <c r="Q89" s="1">
        <v>2</v>
      </c>
      <c r="R89" s="5">
        <v>802122</v>
      </c>
      <c r="S89" s="1" t="s">
        <v>210</v>
      </c>
      <c r="T89" s="1" t="s">
        <v>211</v>
      </c>
      <c r="U89" s="2" t="s">
        <v>212</v>
      </c>
      <c r="V89" s="3">
        <v>14</v>
      </c>
      <c r="W89" s="9">
        <f t="shared" si="19"/>
        <v>0</v>
      </c>
      <c r="X89" s="3">
        <f t="shared" si="20"/>
        <v>0</v>
      </c>
      <c r="Y89" s="3">
        <f t="shared" si="21"/>
        <v>2</v>
      </c>
      <c r="AA89" s="9">
        <f t="shared" si="18"/>
        <v>12</v>
      </c>
      <c r="AB89" s="8"/>
      <c r="AC89" s="3"/>
      <c r="AD89" s="3"/>
      <c r="AF89" s="2" t="s">
        <v>310</v>
      </c>
      <c r="AG89" s="1">
        <v>2</v>
      </c>
      <c r="AH89" s="5">
        <v>802122</v>
      </c>
      <c r="AI89" s="1" t="s">
        <v>210</v>
      </c>
      <c r="AJ89" s="1" t="s">
        <v>211</v>
      </c>
      <c r="AK89" s="2" t="s">
        <v>212</v>
      </c>
      <c r="AL89" s="3">
        <v>14</v>
      </c>
      <c r="AM89" s="9">
        <f t="shared" si="22"/>
        <v>6</v>
      </c>
      <c r="AO89" s="3">
        <f t="shared" si="23"/>
        <v>8</v>
      </c>
      <c r="AQ89" s="9">
        <f t="shared" si="24"/>
        <v>6</v>
      </c>
      <c r="AR89" s="3">
        <f t="shared" si="25"/>
        <v>8</v>
      </c>
      <c r="AS89" s="3"/>
      <c r="AT89" s="3"/>
      <c r="AV89" s="2" t="s">
        <v>310</v>
      </c>
    </row>
    <row r="90" spans="1:48" ht="18" customHeight="1">
      <c r="A90" s="1">
        <v>2</v>
      </c>
      <c r="B90" s="5">
        <v>802119</v>
      </c>
      <c r="C90" s="1" t="s">
        <v>213</v>
      </c>
      <c r="D90" s="1" t="s">
        <v>214</v>
      </c>
      <c r="E90" s="2" t="s">
        <v>215</v>
      </c>
      <c r="F90" s="5">
        <v>3</v>
      </c>
      <c r="G90" s="7">
        <v>0</v>
      </c>
      <c r="H90" s="3">
        <v>12</v>
      </c>
      <c r="I90" s="3">
        <v>2</v>
      </c>
      <c r="J90" s="3">
        <v>2</v>
      </c>
      <c r="L90" s="8"/>
      <c r="M90" s="3"/>
      <c r="N90" s="3"/>
      <c r="O90" s="3">
        <f t="shared" si="17"/>
        <v>19</v>
      </c>
      <c r="P90" s="2" t="s">
        <v>311</v>
      </c>
      <c r="Q90" s="1">
        <v>2</v>
      </c>
      <c r="R90" s="5">
        <v>802119</v>
      </c>
      <c r="S90" s="1" t="s">
        <v>213</v>
      </c>
      <c r="T90" s="1" t="s">
        <v>214</v>
      </c>
      <c r="U90" s="2" t="s">
        <v>215</v>
      </c>
      <c r="V90" s="3">
        <v>19</v>
      </c>
      <c r="W90" s="9">
        <f t="shared" si="19"/>
        <v>0</v>
      </c>
      <c r="X90" s="3">
        <f t="shared" si="20"/>
        <v>0</v>
      </c>
      <c r="Y90" s="3">
        <f t="shared" si="21"/>
        <v>2</v>
      </c>
      <c r="AA90" s="9">
        <f t="shared" si="18"/>
        <v>17</v>
      </c>
      <c r="AB90" s="8"/>
      <c r="AC90" s="3"/>
      <c r="AD90" s="3"/>
      <c r="AF90" s="2" t="s">
        <v>311</v>
      </c>
      <c r="AG90" s="1">
        <v>2</v>
      </c>
      <c r="AH90" s="5">
        <v>802119</v>
      </c>
      <c r="AI90" s="1" t="s">
        <v>213</v>
      </c>
      <c r="AJ90" s="1" t="s">
        <v>214</v>
      </c>
      <c r="AK90" s="2" t="s">
        <v>215</v>
      </c>
      <c r="AL90" s="3">
        <v>19</v>
      </c>
      <c r="AM90" s="9">
        <f t="shared" si="22"/>
        <v>6</v>
      </c>
      <c r="AO90" s="3">
        <f t="shared" si="23"/>
        <v>13</v>
      </c>
      <c r="AQ90" s="9">
        <f t="shared" si="24"/>
        <v>6</v>
      </c>
      <c r="AR90" s="3">
        <f t="shared" si="25"/>
        <v>8</v>
      </c>
      <c r="AS90" s="3"/>
      <c r="AT90" s="3"/>
      <c r="AV90" s="2" t="s">
        <v>311</v>
      </c>
    </row>
    <row r="91" spans="1:48" ht="18" customHeight="1">
      <c r="A91" s="1">
        <v>2</v>
      </c>
      <c r="B91" s="5">
        <v>802111</v>
      </c>
      <c r="C91" s="1" t="s">
        <v>178</v>
      </c>
      <c r="D91" s="1" t="s">
        <v>179</v>
      </c>
      <c r="E91" s="2" t="s">
        <v>180</v>
      </c>
      <c r="F91" s="1">
        <v>0</v>
      </c>
      <c r="G91" s="7">
        <v>0</v>
      </c>
      <c r="H91" s="3">
        <v>11</v>
      </c>
      <c r="I91" s="3">
        <v>0</v>
      </c>
      <c r="J91" s="3">
        <v>0</v>
      </c>
      <c r="L91" s="8"/>
      <c r="M91" s="3"/>
      <c r="N91" s="3"/>
      <c r="O91" s="3">
        <f t="shared" si="17"/>
        <v>11</v>
      </c>
      <c r="P91" s="2" t="s">
        <v>216</v>
      </c>
      <c r="Q91" s="1">
        <v>2</v>
      </c>
      <c r="R91" s="5">
        <v>802111</v>
      </c>
      <c r="S91" s="1" t="s">
        <v>178</v>
      </c>
      <c r="T91" s="1" t="s">
        <v>179</v>
      </c>
      <c r="U91" s="2" t="s">
        <v>180</v>
      </c>
      <c r="V91" s="3">
        <v>11</v>
      </c>
      <c r="W91" s="9">
        <v>0</v>
      </c>
      <c r="X91" s="3">
        <v>0</v>
      </c>
      <c r="Y91" s="3">
        <v>0</v>
      </c>
      <c r="AA91" s="9">
        <f t="shared" si="18"/>
        <v>11</v>
      </c>
      <c r="AB91" s="8"/>
      <c r="AC91" s="3"/>
      <c r="AD91" s="3"/>
      <c r="AF91" s="2" t="s">
        <v>216</v>
      </c>
      <c r="AG91" s="1">
        <v>2</v>
      </c>
      <c r="AH91" s="5">
        <v>802111</v>
      </c>
      <c r="AI91" s="1" t="s">
        <v>178</v>
      </c>
      <c r="AJ91" s="1" t="s">
        <v>179</v>
      </c>
      <c r="AK91" s="2" t="s">
        <v>180</v>
      </c>
      <c r="AL91" s="3">
        <v>11</v>
      </c>
      <c r="AM91" s="9">
        <f t="shared" si="22"/>
        <v>6</v>
      </c>
      <c r="AO91" s="3">
        <f t="shared" si="23"/>
        <v>5</v>
      </c>
      <c r="AQ91" s="9">
        <f t="shared" si="24"/>
        <v>6</v>
      </c>
      <c r="AR91" s="3">
        <f t="shared" si="25"/>
        <v>8</v>
      </c>
      <c r="AS91" s="3"/>
      <c r="AT91" s="3"/>
      <c r="AV91" s="2" t="s">
        <v>216</v>
      </c>
    </row>
    <row r="92" spans="1:46" ht="18" customHeight="1">
      <c r="A92" s="1">
        <v>2</v>
      </c>
      <c r="B92" s="5">
        <v>802112</v>
      </c>
      <c r="C92" s="1" t="s">
        <v>217</v>
      </c>
      <c r="D92" s="1" t="s">
        <v>218</v>
      </c>
      <c r="E92" s="2" t="s">
        <v>219</v>
      </c>
      <c r="F92" s="1">
        <v>6</v>
      </c>
      <c r="G92" s="7">
        <v>0</v>
      </c>
      <c r="H92" s="3">
        <v>10</v>
      </c>
      <c r="I92" s="3">
        <v>2</v>
      </c>
      <c r="J92" s="3">
        <v>2</v>
      </c>
      <c r="L92" s="8"/>
      <c r="M92" s="3"/>
      <c r="N92" s="3"/>
      <c r="O92" s="3">
        <f t="shared" si="17"/>
        <v>20</v>
      </c>
      <c r="Q92" s="1">
        <v>2</v>
      </c>
      <c r="R92" s="5">
        <v>802112</v>
      </c>
      <c r="S92" s="1" t="s">
        <v>217</v>
      </c>
      <c r="T92" s="1" t="s">
        <v>218</v>
      </c>
      <c r="U92" s="2" t="s">
        <v>219</v>
      </c>
      <c r="V92" s="3">
        <v>20</v>
      </c>
      <c r="W92" s="9">
        <f t="shared" si="19"/>
        <v>0</v>
      </c>
      <c r="X92" s="3">
        <f t="shared" si="20"/>
        <v>0</v>
      </c>
      <c r="Y92" s="3">
        <f t="shared" si="21"/>
        <v>2</v>
      </c>
      <c r="AA92" s="9">
        <f t="shared" si="18"/>
        <v>18</v>
      </c>
      <c r="AB92" s="8"/>
      <c r="AC92" s="3"/>
      <c r="AD92" s="3"/>
      <c r="AG92" s="1">
        <v>2</v>
      </c>
      <c r="AH92" s="5">
        <v>802112</v>
      </c>
      <c r="AI92" s="1" t="s">
        <v>217</v>
      </c>
      <c r="AJ92" s="1" t="s">
        <v>218</v>
      </c>
      <c r="AK92" s="2" t="s">
        <v>219</v>
      </c>
      <c r="AL92" s="3">
        <v>20</v>
      </c>
      <c r="AM92" s="9">
        <f t="shared" si="22"/>
        <v>6</v>
      </c>
      <c r="AO92" s="3">
        <f t="shared" si="23"/>
        <v>14</v>
      </c>
      <c r="AQ92" s="9">
        <v>2</v>
      </c>
      <c r="AR92" s="3">
        <f t="shared" si="25"/>
        <v>8</v>
      </c>
      <c r="AS92" s="3"/>
      <c r="AT92" s="3"/>
    </row>
    <row r="93" spans="1:46" ht="18" customHeight="1">
      <c r="A93" s="1">
        <v>2</v>
      </c>
      <c r="B93" s="5">
        <v>802266</v>
      </c>
      <c r="C93" s="1" t="s">
        <v>220</v>
      </c>
      <c r="E93" s="2" t="s">
        <v>221</v>
      </c>
      <c r="F93" s="1">
        <v>2</v>
      </c>
      <c r="G93" s="5">
        <v>1</v>
      </c>
      <c r="H93" s="3">
        <v>4</v>
      </c>
      <c r="I93" s="3">
        <v>2</v>
      </c>
      <c r="J93" s="3">
        <v>1</v>
      </c>
      <c r="L93" s="8">
        <v>1</v>
      </c>
      <c r="M93" s="3"/>
      <c r="N93" s="3"/>
      <c r="O93" s="3">
        <f t="shared" si="17"/>
        <v>10</v>
      </c>
      <c r="Q93" s="1">
        <v>2</v>
      </c>
      <c r="R93" s="5">
        <v>802266</v>
      </c>
      <c r="S93" s="1" t="s">
        <v>220</v>
      </c>
      <c r="U93" s="2" t="s">
        <v>221</v>
      </c>
      <c r="V93" s="3">
        <v>10</v>
      </c>
      <c r="W93" s="9">
        <f t="shared" si="19"/>
        <v>0</v>
      </c>
      <c r="X93" s="3">
        <f t="shared" si="20"/>
        <v>0</v>
      </c>
      <c r="Y93" s="3">
        <f t="shared" si="21"/>
        <v>2</v>
      </c>
      <c r="AA93" s="9">
        <f t="shared" si="18"/>
        <v>8</v>
      </c>
      <c r="AB93" s="8"/>
      <c r="AC93" s="3"/>
      <c r="AD93" s="3"/>
      <c r="AG93" s="1">
        <v>2</v>
      </c>
      <c r="AH93" s="5">
        <v>802266</v>
      </c>
      <c r="AI93" s="1" t="s">
        <v>220</v>
      </c>
      <c r="AK93" s="2" t="s">
        <v>221</v>
      </c>
      <c r="AL93" s="3">
        <v>10</v>
      </c>
      <c r="AM93" s="9">
        <f t="shared" si="22"/>
        <v>6</v>
      </c>
      <c r="AO93" s="3">
        <f t="shared" si="23"/>
        <v>4</v>
      </c>
      <c r="AQ93" s="9">
        <f t="shared" si="24"/>
        <v>6</v>
      </c>
      <c r="AR93" s="3">
        <f t="shared" si="25"/>
        <v>8</v>
      </c>
      <c r="AS93" s="3"/>
      <c r="AT93" s="3"/>
    </row>
    <row r="94" spans="7:46" ht="18" customHeight="1">
      <c r="G94" s="1"/>
      <c r="M94" s="3"/>
      <c r="N94" s="3"/>
      <c r="O94" s="3"/>
      <c r="V94" s="3"/>
      <c r="W94" s="9"/>
      <c r="AA94" s="9"/>
      <c r="AC94" s="3"/>
      <c r="AD94" s="3"/>
      <c r="AI94" s="5" t="s">
        <v>327</v>
      </c>
      <c r="AL94" s="3"/>
      <c r="AM94" s="9"/>
      <c r="AQ94" s="9"/>
      <c r="AS94" s="3"/>
      <c r="AT94" s="3"/>
    </row>
    <row r="95" spans="1:48" ht="18" customHeight="1">
      <c r="A95" s="1">
        <v>2</v>
      </c>
      <c r="B95" s="5">
        <v>802404</v>
      </c>
      <c r="D95" s="1" t="s">
        <v>185</v>
      </c>
      <c r="E95" s="2" t="s">
        <v>180</v>
      </c>
      <c r="F95" s="5">
        <v>6</v>
      </c>
      <c r="G95" s="7">
        <v>0</v>
      </c>
      <c r="H95" s="3">
        <v>4</v>
      </c>
      <c r="I95" s="3">
        <v>0</v>
      </c>
      <c r="J95" s="3">
        <v>0</v>
      </c>
      <c r="K95" s="5">
        <v>2</v>
      </c>
      <c r="L95" s="8">
        <v>2</v>
      </c>
      <c r="M95" s="3"/>
      <c r="N95" s="3"/>
      <c r="O95" s="3">
        <f t="shared" si="17"/>
        <v>10</v>
      </c>
      <c r="P95" s="2" t="s">
        <v>216</v>
      </c>
      <c r="Q95" s="1">
        <v>2</v>
      </c>
      <c r="R95" s="5">
        <v>802404</v>
      </c>
      <c r="T95" s="1" t="s">
        <v>185</v>
      </c>
      <c r="U95" s="2" t="s">
        <v>180</v>
      </c>
      <c r="V95" s="3">
        <v>10</v>
      </c>
      <c r="W95" s="9">
        <f>A95-I95-K95</f>
        <v>0</v>
      </c>
      <c r="X95" s="3">
        <f>A95-J95-L95-M95</f>
        <v>0</v>
      </c>
      <c r="Y95" s="3">
        <f>A95</f>
        <v>2</v>
      </c>
      <c r="AA95" s="9">
        <f t="shared" si="18"/>
        <v>8</v>
      </c>
      <c r="AB95" s="8"/>
      <c r="AC95" s="3"/>
      <c r="AD95" s="3"/>
      <c r="AF95" s="2" t="s">
        <v>216</v>
      </c>
      <c r="AG95" s="1">
        <v>2</v>
      </c>
      <c r="AH95" s="5">
        <v>802404</v>
      </c>
      <c r="AJ95" s="1" t="s">
        <v>185</v>
      </c>
      <c r="AK95" s="2" t="s">
        <v>180</v>
      </c>
      <c r="AL95" s="3">
        <v>10</v>
      </c>
      <c r="AM95" s="9">
        <f t="shared" si="22"/>
        <v>6</v>
      </c>
      <c r="AO95" s="3">
        <f t="shared" si="23"/>
        <v>4</v>
      </c>
      <c r="AQ95" s="9">
        <v>4</v>
      </c>
      <c r="AS95" s="3"/>
      <c r="AT95" s="3"/>
      <c r="AV95" s="2" t="s">
        <v>216</v>
      </c>
    </row>
    <row r="96" ht="18" customHeight="1"/>
    <row r="97" spans="1:44" ht="18" customHeight="1">
      <c r="A97" s="1" t="s">
        <v>0</v>
      </c>
      <c r="B97" s="1" t="s">
        <v>1</v>
      </c>
      <c r="C97" s="1" t="s">
        <v>2</v>
      </c>
      <c r="D97" s="1" t="s">
        <v>3</v>
      </c>
      <c r="E97" s="2" t="s">
        <v>4</v>
      </c>
      <c r="F97" s="1" t="s">
        <v>306</v>
      </c>
      <c r="G97" s="4">
        <v>36973</v>
      </c>
      <c r="H97" s="3" t="s">
        <v>307</v>
      </c>
      <c r="J97" s="3" t="s">
        <v>305</v>
      </c>
      <c r="Q97" s="1" t="s">
        <v>0</v>
      </c>
      <c r="R97" s="1" t="s">
        <v>1</v>
      </c>
      <c r="S97" s="1" t="s">
        <v>2</v>
      </c>
      <c r="T97" s="1" t="s">
        <v>3</v>
      </c>
      <c r="U97" s="2" t="s">
        <v>4</v>
      </c>
      <c r="V97" s="4">
        <v>36994</v>
      </c>
      <c r="W97" s="4"/>
      <c r="X97" s="4" t="s">
        <v>317</v>
      </c>
      <c r="AG97" s="1" t="s">
        <v>0</v>
      </c>
      <c r="AH97" s="1" t="s">
        <v>1</v>
      </c>
      <c r="AI97" s="1" t="s">
        <v>2</v>
      </c>
      <c r="AJ97" s="1" t="s">
        <v>3</v>
      </c>
      <c r="AK97" s="2" t="s">
        <v>4</v>
      </c>
      <c r="AL97" s="4">
        <v>36994</v>
      </c>
      <c r="AM97" s="4" t="s">
        <v>318</v>
      </c>
      <c r="AN97" s="4"/>
      <c r="AQ97" s="7" t="s">
        <v>319</v>
      </c>
      <c r="AR97" s="3" t="s">
        <v>320</v>
      </c>
    </row>
    <row r="98" spans="1:47" ht="18" customHeight="1">
      <c r="A98" s="1" t="s">
        <v>5</v>
      </c>
      <c r="F98" s="4">
        <v>36973</v>
      </c>
      <c r="G98" s="7" t="s">
        <v>309</v>
      </c>
      <c r="H98" s="4">
        <v>36992</v>
      </c>
      <c r="I98" s="4">
        <v>36973</v>
      </c>
      <c r="J98" s="4">
        <v>36973</v>
      </c>
      <c r="K98" s="4">
        <v>36992</v>
      </c>
      <c r="L98" s="4">
        <v>36992</v>
      </c>
      <c r="M98" s="4">
        <v>36992</v>
      </c>
      <c r="N98" s="4"/>
      <c r="O98" s="4"/>
      <c r="Q98" s="1" t="s">
        <v>5</v>
      </c>
      <c r="V98" s="3" t="s">
        <v>312</v>
      </c>
      <c r="W98" s="7" t="s">
        <v>9</v>
      </c>
      <c r="X98" s="3" t="s">
        <v>10</v>
      </c>
      <c r="Y98" s="4" t="s">
        <v>315</v>
      </c>
      <c r="AA98" s="4" t="s">
        <v>316</v>
      </c>
      <c r="AB98" s="4"/>
      <c r="AC98" s="4"/>
      <c r="AD98" s="4"/>
      <c r="AE98" s="4"/>
      <c r="AG98" s="1" t="s">
        <v>5</v>
      </c>
      <c r="AL98" s="3" t="s">
        <v>312</v>
      </c>
      <c r="AM98" s="7" t="s">
        <v>9</v>
      </c>
      <c r="AO98" s="4" t="s">
        <v>316</v>
      </c>
      <c r="AQ98" s="4" t="s">
        <v>306</v>
      </c>
      <c r="AR98" s="4" t="s">
        <v>307</v>
      </c>
      <c r="AS98" s="4"/>
      <c r="AT98" s="4"/>
      <c r="AU98" s="4"/>
    </row>
    <row r="99" spans="6:48" ht="18" customHeight="1">
      <c r="F99" s="1" t="s">
        <v>8</v>
      </c>
      <c r="G99" s="1" t="s">
        <v>8</v>
      </c>
      <c r="H99" s="3" t="s">
        <v>8</v>
      </c>
      <c r="I99" s="3" t="s">
        <v>9</v>
      </c>
      <c r="J99" s="3" t="s">
        <v>10</v>
      </c>
      <c r="K99" s="7" t="s">
        <v>9</v>
      </c>
      <c r="L99" s="3" t="s">
        <v>10</v>
      </c>
      <c r="M99" s="3" t="s">
        <v>10</v>
      </c>
      <c r="N99" s="3"/>
      <c r="O99" s="3" t="s">
        <v>312</v>
      </c>
      <c r="P99" s="2" t="s">
        <v>11</v>
      </c>
      <c r="V99" s="3"/>
      <c r="W99" s="1"/>
      <c r="AC99" s="3"/>
      <c r="AD99" s="3"/>
      <c r="AE99" s="3"/>
      <c r="AF99" s="2" t="s">
        <v>11</v>
      </c>
      <c r="AL99" s="3"/>
      <c r="AM99" s="1" t="s">
        <v>10</v>
      </c>
      <c r="AQ99" s="7" t="s">
        <v>321</v>
      </c>
      <c r="AR99" s="3" t="s">
        <v>324</v>
      </c>
      <c r="AS99" s="3"/>
      <c r="AT99" s="3"/>
      <c r="AU99" s="3"/>
      <c r="AV99" s="2" t="s">
        <v>11</v>
      </c>
    </row>
    <row r="100" spans="1:44" ht="18" customHeight="1">
      <c r="A100" s="2"/>
      <c r="B100" s="2"/>
      <c r="C100" s="2"/>
      <c r="D100" s="2"/>
      <c r="H100" s="1"/>
      <c r="L100" s="3" t="s">
        <v>306</v>
      </c>
      <c r="M100" s="1" t="s">
        <v>307</v>
      </c>
      <c r="Q100" s="2"/>
      <c r="R100" s="2"/>
      <c r="S100" s="2"/>
      <c r="T100" s="2"/>
      <c r="X100" s="1"/>
      <c r="AG100" s="2"/>
      <c r="AH100" s="2"/>
      <c r="AI100" s="2"/>
      <c r="AJ100" s="2"/>
      <c r="AM100" s="7" t="s">
        <v>315</v>
      </c>
      <c r="AQ100" s="7" t="s">
        <v>322</v>
      </c>
      <c r="AR100" s="3" t="s">
        <v>325</v>
      </c>
    </row>
    <row r="101" spans="1:46" ht="18" customHeight="1">
      <c r="A101" s="1">
        <v>1</v>
      </c>
      <c r="B101" s="5">
        <v>802257</v>
      </c>
      <c r="C101" s="1" t="s">
        <v>223</v>
      </c>
      <c r="E101" s="2" t="s">
        <v>224</v>
      </c>
      <c r="F101" s="1">
        <v>0</v>
      </c>
      <c r="G101" s="7">
        <v>0</v>
      </c>
      <c r="H101" s="1">
        <v>4</v>
      </c>
      <c r="I101" s="3">
        <v>0</v>
      </c>
      <c r="J101" s="3">
        <v>0</v>
      </c>
      <c r="M101" s="3"/>
      <c r="N101" s="3"/>
      <c r="O101" s="3">
        <f aca="true" t="shared" si="26" ref="O101:O110">F101+G101+H101+I101+J101+M101</f>
        <v>4</v>
      </c>
      <c r="Q101" s="1">
        <v>1</v>
      </c>
      <c r="R101" s="5">
        <v>802257</v>
      </c>
      <c r="S101" s="1" t="s">
        <v>223</v>
      </c>
      <c r="U101" s="2" t="s">
        <v>224</v>
      </c>
      <c r="V101" s="3">
        <v>4</v>
      </c>
      <c r="W101" s="9">
        <v>0</v>
      </c>
      <c r="X101" s="3">
        <v>0</v>
      </c>
      <c r="Y101" s="3">
        <v>0</v>
      </c>
      <c r="AA101" s="9">
        <f aca="true" t="shared" si="27" ref="AA101:AA110">V101-W101-X101-Y101</f>
        <v>4</v>
      </c>
      <c r="AC101" s="3"/>
      <c r="AD101" s="3"/>
      <c r="AQ101" s="7" t="s">
        <v>323</v>
      </c>
      <c r="AR101" s="3" t="s">
        <v>326</v>
      </c>
      <c r="AS101" s="3"/>
      <c r="AT101" s="3"/>
    </row>
    <row r="102" spans="1:46" ht="18" customHeight="1">
      <c r="A102" s="1">
        <v>1</v>
      </c>
      <c r="B102" s="5">
        <v>802258</v>
      </c>
      <c r="C102" s="1" t="s">
        <v>225</v>
      </c>
      <c r="E102" s="2" t="s">
        <v>226</v>
      </c>
      <c r="F102" s="1">
        <v>0</v>
      </c>
      <c r="G102" s="7">
        <v>0</v>
      </c>
      <c r="H102" s="1">
        <v>4</v>
      </c>
      <c r="I102" s="3">
        <v>0</v>
      </c>
      <c r="J102" s="3">
        <v>0</v>
      </c>
      <c r="M102" s="3"/>
      <c r="N102" s="3"/>
      <c r="O102" s="3">
        <f t="shared" si="26"/>
        <v>4</v>
      </c>
      <c r="Q102" s="1">
        <v>1</v>
      </c>
      <c r="R102" s="5">
        <v>802258</v>
      </c>
      <c r="S102" s="1" t="s">
        <v>225</v>
      </c>
      <c r="U102" s="2" t="s">
        <v>226</v>
      </c>
      <c r="V102" s="3">
        <v>4</v>
      </c>
      <c r="W102" s="9">
        <v>0</v>
      </c>
      <c r="X102" s="3">
        <v>0</v>
      </c>
      <c r="Y102" s="3">
        <v>0</v>
      </c>
      <c r="AA102" s="9">
        <f t="shared" si="27"/>
        <v>4</v>
      </c>
      <c r="AC102" s="3"/>
      <c r="AD102" s="3"/>
      <c r="AR102" s="3" t="s">
        <v>326</v>
      </c>
      <c r="AS102" s="3"/>
      <c r="AT102" s="3"/>
    </row>
    <row r="103" spans="1:46" ht="18" customHeight="1">
      <c r="A103" s="1">
        <v>1</v>
      </c>
      <c r="B103" s="5">
        <v>802259</v>
      </c>
      <c r="C103" s="1" t="s">
        <v>227</v>
      </c>
      <c r="E103" s="2" t="s">
        <v>228</v>
      </c>
      <c r="F103" s="1">
        <v>0</v>
      </c>
      <c r="G103" s="7">
        <v>0</v>
      </c>
      <c r="H103" s="1">
        <v>4</v>
      </c>
      <c r="I103" s="3">
        <v>0</v>
      </c>
      <c r="J103" s="3">
        <v>0</v>
      </c>
      <c r="M103" s="3"/>
      <c r="N103" s="3"/>
      <c r="O103" s="3">
        <f t="shared" si="26"/>
        <v>4</v>
      </c>
      <c r="Q103" s="1">
        <v>1</v>
      </c>
      <c r="R103" s="5">
        <v>802259</v>
      </c>
      <c r="S103" s="1" t="s">
        <v>227</v>
      </c>
      <c r="U103" s="2" t="s">
        <v>228</v>
      </c>
      <c r="V103" s="3">
        <v>4</v>
      </c>
      <c r="W103" s="9">
        <v>0</v>
      </c>
      <c r="X103" s="3">
        <v>0</v>
      </c>
      <c r="Y103" s="3">
        <v>0</v>
      </c>
      <c r="AA103" s="9">
        <f t="shared" si="27"/>
        <v>4</v>
      </c>
      <c r="AC103" s="3"/>
      <c r="AD103" s="3"/>
      <c r="AQ103" s="9"/>
      <c r="AS103" s="3"/>
      <c r="AT103" s="3"/>
    </row>
    <row r="104" spans="1:46" ht="18" customHeight="1">
      <c r="A104" s="1">
        <v>1</v>
      </c>
      <c r="B104" s="5">
        <v>802260</v>
      </c>
      <c r="C104" s="1" t="s">
        <v>229</v>
      </c>
      <c r="E104" s="2" t="s">
        <v>230</v>
      </c>
      <c r="F104" s="1">
        <v>0</v>
      </c>
      <c r="G104" s="7">
        <v>0</v>
      </c>
      <c r="H104" s="1">
        <v>4</v>
      </c>
      <c r="I104" s="3">
        <v>0</v>
      </c>
      <c r="J104" s="3">
        <v>0</v>
      </c>
      <c r="M104" s="3"/>
      <c r="N104" s="3"/>
      <c r="O104" s="3">
        <f t="shared" si="26"/>
        <v>4</v>
      </c>
      <c r="Q104" s="1">
        <v>1</v>
      </c>
      <c r="R104" s="5">
        <v>802260</v>
      </c>
      <c r="S104" s="1" t="s">
        <v>229</v>
      </c>
      <c r="U104" s="2" t="s">
        <v>230</v>
      </c>
      <c r="V104" s="3">
        <v>4</v>
      </c>
      <c r="W104" s="9">
        <v>0</v>
      </c>
      <c r="X104" s="3">
        <v>0</v>
      </c>
      <c r="Y104" s="3">
        <v>0</v>
      </c>
      <c r="AA104" s="9">
        <f t="shared" si="27"/>
        <v>4</v>
      </c>
      <c r="AC104" s="3"/>
      <c r="AD104" s="3"/>
      <c r="AG104" s="1">
        <v>1</v>
      </c>
      <c r="AH104" s="5">
        <v>802257</v>
      </c>
      <c r="AI104" s="1" t="s">
        <v>223</v>
      </c>
      <c r="AK104" s="2" t="s">
        <v>224</v>
      </c>
      <c r="AL104" s="3">
        <v>4</v>
      </c>
      <c r="AQ104" s="9"/>
      <c r="AS104" s="3"/>
      <c r="AT104" s="3"/>
    </row>
    <row r="105" spans="1:46" ht="18" customHeight="1">
      <c r="A105" s="1">
        <v>4</v>
      </c>
      <c r="B105" s="5">
        <v>802261</v>
      </c>
      <c r="C105" s="1" t="s">
        <v>231</v>
      </c>
      <c r="E105" s="2" t="s">
        <v>232</v>
      </c>
      <c r="F105" s="1">
        <v>0</v>
      </c>
      <c r="G105" s="7">
        <v>0</v>
      </c>
      <c r="H105" s="1">
        <v>16</v>
      </c>
      <c r="I105" s="3">
        <v>0</v>
      </c>
      <c r="J105" s="3">
        <v>0</v>
      </c>
      <c r="M105" s="3"/>
      <c r="N105" s="3"/>
      <c r="O105" s="3">
        <f t="shared" si="26"/>
        <v>16</v>
      </c>
      <c r="Q105" s="1">
        <v>4</v>
      </c>
      <c r="R105" s="5">
        <v>802261</v>
      </c>
      <c r="S105" s="1" t="s">
        <v>231</v>
      </c>
      <c r="U105" s="2" t="s">
        <v>232</v>
      </c>
      <c r="V105" s="3">
        <v>16</v>
      </c>
      <c r="W105" s="9">
        <v>0</v>
      </c>
      <c r="X105" s="3">
        <v>0</v>
      </c>
      <c r="Y105" s="3">
        <v>0</v>
      </c>
      <c r="AA105" s="9">
        <f t="shared" si="27"/>
        <v>16</v>
      </c>
      <c r="AC105" s="3"/>
      <c r="AD105" s="3"/>
      <c r="AG105" s="1">
        <v>1</v>
      </c>
      <c r="AH105" s="5">
        <v>802258</v>
      </c>
      <c r="AI105" s="1" t="s">
        <v>225</v>
      </c>
      <c r="AK105" s="2" t="s">
        <v>226</v>
      </c>
      <c r="AL105" s="3">
        <v>4</v>
      </c>
      <c r="AQ105" s="9"/>
      <c r="AS105" s="3"/>
      <c r="AT105" s="3"/>
    </row>
    <row r="106" spans="1:48" ht="18" customHeight="1">
      <c r="A106" s="1">
        <v>4</v>
      </c>
      <c r="B106" s="5">
        <v>802144</v>
      </c>
      <c r="C106" s="1" t="s">
        <v>233</v>
      </c>
      <c r="E106" s="2" t="s">
        <v>234</v>
      </c>
      <c r="F106" s="1">
        <v>0</v>
      </c>
      <c r="G106" s="7">
        <v>0</v>
      </c>
      <c r="H106" s="1">
        <v>23</v>
      </c>
      <c r="I106" s="3">
        <v>0</v>
      </c>
      <c r="J106" s="3">
        <v>0</v>
      </c>
      <c r="M106" s="3"/>
      <c r="N106" s="3"/>
      <c r="O106" s="3">
        <f t="shared" si="26"/>
        <v>23</v>
      </c>
      <c r="P106" s="2" t="s">
        <v>314</v>
      </c>
      <c r="Q106" s="1">
        <v>4</v>
      </c>
      <c r="R106" s="5">
        <v>802144</v>
      </c>
      <c r="S106" s="1" t="s">
        <v>233</v>
      </c>
      <c r="U106" s="2" t="s">
        <v>234</v>
      </c>
      <c r="V106" s="3">
        <v>23</v>
      </c>
      <c r="W106" s="9">
        <v>0</v>
      </c>
      <c r="X106" s="3">
        <v>0</v>
      </c>
      <c r="Y106" s="3">
        <v>0</v>
      </c>
      <c r="AA106" s="9">
        <f t="shared" si="27"/>
        <v>23</v>
      </c>
      <c r="AC106" s="3"/>
      <c r="AD106" s="3"/>
      <c r="AF106" s="2" t="s">
        <v>314</v>
      </c>
      <c r="AG106" s="1">
        <v>1</v>
      </c>
      <c r="AH106" s="5">
        <v>802259</v>
      </c>
      <c r="AI106" s="1" t="s">
        <v>227</v>
      </c>
      <c r="AK106" s="2" t="s">
        <v>228</v>
      </c>
      <c r="AL106" s="3">
        <v>4</v>
      </c>
      <c r="AM106" s="9">
        <v>0</v>
      </c>
      <c r="AO106" s="3">
        <f>AL106-AM106</f>
        <v>4</v>
      </c>
      <c r="AQ106" s="9">
        <v>0</v>
      </c>
      <c r="AR106" s="3">
        <f>AG106*4</f>
        <v>4</v>
      </c>
      <c r="AS106" s="3"/>
      <c r="AT106" s="3"/>
      <c r="AV106" s="2" t="s">
        <v>314</v>
      </c>
    </row>
    <row r="107" spans="1:46" ht="18" customHeight="1">
      <c r="A107" s="1">
        <v>2</v>
      </c>
      <c r="B107" s="5">
        <v>802262</v>
      </c>
      <c r="C107" s="1" t="s">
        <v>235</v>
      </c>
      <c r="E107" s="2" t="s">
        <v>236</v>
      </c>
      <c r="F107" s="1">
        <v>0</v>
      </c>
      <c r="G107" s="7">
        <v>0</v>
      </c>
      <c r="H107" s="1">
        <v>8</v>
      </c>
      <c r="I107" s="3">
        <v>0</v>
      </c>
      <c r="J107" s="3">
        <v>0</v>
      </c>
      <c r="M107" s="3"/>
      <c r="N107" s="3"/>
      <c r="O107" s="3">
        <f t="shared" si="26"/>
        <v>8</v>
      </c>
      <c r="Q107" s="1">
        <v>2</v>
      </c>
      <c r="R107" s="5">
        <v>802262</v>
      </c>
      <c r="S107" s="1" t="s">
        <v>235</v>
      </c>
      <c r="U107" s="2" t="s">
        <v>236</v>
      </c>
      <c r="V107" s="3">
        <v>8</v>
      </c>
      <c r="W107" s="9">
        <v>0</v>
      </c>
      <c r="X107" s="3">
        <v>0</v>
      </c>
      <c r="Y107" s="3">
        <v>0</v>
      </c>
      <c r="AA107" s="9">
        <f t="shared" si="27"/>
        <v>8</v>
      </c>
      <c r="AC107" s="3"/>
      <c r="AD107" s="3"/>
      <c r="AG107" s="1">
        <v>1</v>
      </c>
      <c r="AH107" s="5">
        <v>802260</v>
      </c>
      <c r="AI107" s="1" t="s">
        <v>229</v>
      </c>
      <c r="AK107" s="2" t="s">
        <v>230</v>
      </c>
      <c r="AL107" s="3">
        <v>4</v>
      </c>
      <c r="AM107" s="9">
        <v>0</v>
      </c>
      <c r="AO107" s="3">
        <f aca="true" t="shared" si="28" ref="AO107:AO113">AL107-AM107</f>
        <v>4</v>
      </c>
      <c r="AQ107" s="9">
        <v>0</v>
      </c>
      <c r="AR107" s="3">
        <f aca="true" t="shared" si="29" ref="AR107:AR113">AG107*4</f>
        <v>4</v>
      </c>
      <c r="AS107" s="3"/>
      <c r="AT107" s="3"/>
    </row>
    <row r="108" spans="1:46" ht="18" customHeight="1">
      <c r="A108" s="1">
        <v>1</v>
      </c>
      <c r="B108" s="5">
        <v>802269</v>
      </c>
      <c r="C108" s="1" t="s">
        <v>237</v>
      </c>
      <c r="E108" s="2" t="s">
        <v>238</v>
      </c>
      <c r="F108" s="1">
        <v>0</v>
      </c>
      <c r="G108" s="7">
        <v>0</v>
      </c>
      <c r="H108" s="1">
        <v>4</v>
      </c>
      <c r="I108" s="3">
        <v>0</v>
      </c>
      <c r="J108" s="3">
        <v>0</v>
      </c>
      <c r="M108" s="3"/>
      <c r="N108" s="3"/>
      <c r="O108" s="3">
        <f t="shared" si="26"/>
        <v>4</v>
      </c>
      <c r="Q108" s="1">
        <v>1</v>
      </c>
      <c r="R108" s="5">
        <v>802269</v>
      </c>
      <c r="S108" s="1" t="s">
        <v>237</v>
      </c>
      <c r="U108" s="2" t="s">
        <v>238</v>
      </c>
      <c r="V108" s="3">
        <v>4</v>
      </c>
      <c r="W108" s="9">
        <v>0</v>
      </c>
      <c r="X108" s="3">
        <v>0</v>
      </c>
      <c r="Y108" s="3">
        <v>0</v>
      </c>
      <c r="AA108" s="9">
        <f t="shared" si="27"/>
        <v>4</v>
      </c>
      <c r="AC108" s="3"/>
      <c r="AD108" s="3"/>
      <c r="AG108" s="1">
        <v>4</v>
      </c>
      <c r="AH108" s="5">
        <v>802261</v>
      </c>
      <c r="AI108" s="1" t="s">
        <v>231</v>
      </c>
      <c r="AK108" s="2" t="s">
        <v>232</v>
      </c>
      <c r="AL108" s="3">
        <v>16</v>
      </c>
      <c r="AM108" s="9">
        <v>0</v>
      </c>
      <c r="AO108" s="3">
        <f t="shared" si="28"/>
        <v>16</v>
      </c>
      <c r="AQ108" s="9">
        <v>0</v>
      </c>
      <c r="AR108" s="3">
        <f t="shared" si="29"/>
        <v>16</v>
      </c>
      <c r="AS108" s="3"/>
      <c r="AT108" s="3"/>
    </row>
    <row r="109" spans="1:46" ht="18" customHeight="1">
      <c r="A109" s="1">
        <v>1</v>
      </c>
      <c r="B109" s="5">
        <v>802264</v>
      </c>
      <c r="C109" s="1" t="s">
        <v>239</v>
      </c>
      <c r="E109" s="2" t="s">
        <v>240</v>
      </c>
      <c r="F109" s="1">
        <v>0</v>
      </c>
      <c r="G109" s="7">
        <v>0</v>
      </c>
      <c r="H109" s="1">
        <v>4</v>
      </c>
      <c r="I109" s="3">
        <v>0</v>
      </c>
      <c r="J109" s="3">
        <v>0</v>
      </c>
      <c r="M109" s="3"/>
      <c r="N109" s="3"/>
      <c r="O109" s="3">
        <f t="shared" si="26"/>
        <v>4</v>
      </c>
      <c r="Q109" s="1">
        <v>1</v>
      </c>
      <c r="R109" s="5">
        <v>802264</v>
      </c>
      <c r="S109" s="1" t="s">
        <v>239</v>
      </c>
      <c r="U109" s="2" t="s">
        <v>240</v>
      </c>
      <c r="V109" s="3">
        <v>4</v>
      </c>
      <c r="W109" s="9">
        <v>0</v>
      </c>
      <c r="X109" s="3">
        <v>0</v>
      </c>
      <c r="Y109" s="3">
        <v>0</v>
      </c>
      <c r="AA109" s="9">
        <f t="shared" si="27"/>
        <v>4</v>
      </c>
      <c r="AC109" s="3"/>
      <c r="AD109" s="3"/>
      <c r="AG109" s="1">
        <v>4</v>
      </c>
      <c r="AH109" s="5">
        <v>802144</v>
      </c>
      <c r="AI109" s="1" t="s">
        <v>233</v>
      </c>
      <c r="AK109" s="2" t="s">
        <v>234</v>
      </c>
      <c r="AL109" s="3">
        <v>23</v>
      </c>
      <c r="AM109" s="9">
        <v>0</v>
      </c>
      <c r="AO109" s="3">
        <f t="shared" si="28"/>
        <v>23</v>
      </c>
      <c r="AQ109" s="9">
        <v>0</v>
      </c>
      <c r="AR109" s="3">
        <f t="shared" si="29"/>
        <v>16</v>
      </c>
      <c r="AS109" s="3"/>
      <c r="AT109" s="3"/>
    </row>
    <row r="110" spans="1:46" ht="18" customHeight="1">
      <c r="A110" s="1">
        <v>1</v>
      </c>
      <c r="B110" s="5">
        <v>802263</v>
      </c>
      <c r="C110" s="1" t="s">
        <v>241</v>
      </c>
      <c r="E110" s="2" t="s">
        <v>242</v>
      </c>
      <c r="F110" s="1">
        <v>0</v>
      </c>
      <c r="G110" s="7">
        <v>0</v>
      </c>
      <c r="H110" s="3">
        <v>4</v>
      </c>
      <c r="I110" s="3">
        <v>0</v>
      </c>
      <c r="J110" s="3">
        <v>0</v>
      </c>
      <c r="M110" s="3"/>
      <c r="N110" s="3"/>
      <c r="O110" s="3">
        <f t="shared" si="26"/>
        <v>4</v>
      </c>
      <c r="Q110" s="1">
        <v>1</v>
      </c>
      <c r="R110" s="5">
        <v>802263</v>
      </c>
      <c r="S110" s="1" t="s">
        <v>241</v>
      </c>
      <c r="U110" s="2" t="s">
        <v>242</v>
      </c>
      <c r="V110" s="3">
        <v>4</v>
      </c>
      <c r="W110" s="9">
        <v>0</v>
      </c>
      <c r="X110" s="3">
        <v>0</v>
      </c>
      <c r="Y110" s="3">
        <v>0</v>
      </c>
      <c r="AA110" s="9">
        <f t="shared" si="27"/>
        <v>4</v>
      </c>
      <c r="AC110" s="3"/>
      <c r="AD110" s="3"/>
      <c r="AG110" s="1">
        <v>2</v>
      </c>
      <c r="AH110" s="5">
        <v>802262</v>
      </c>
      <c r="AI110" s="1" t="s">
        <v>235</v>
      </c>
      <c r="AK110" s="2" t="s">
        <v>236</v>
      </c>
      <c r="AL110" s="3">
        <v>8</v>
      </c>
      <c r="AM110" s="9">
        <v>0</v>
      </c>
      <c r="AO110" s="3">
        <f t="shared" si="28"/>
        <v>8</v>
      </c>
      <c r="AQ110" s="9">
        <v>0</v>
      </c>
      <c r="AR110" s="3">
        <f t="shared" si="29"/>
        <v>8</v>
      </c>
      <c r="AS110" s="3"/>
      <c r="AT110" s="3"/>
    </row>
    <row r="111" spans="1:44" ht="18" customHeight="1">
      <c r="A111" s="1">
        <v>2</v>
      </c>
      <c r="B111" s="5">
        <v>802141</v>
      </c>
      <c r="C111" s="1" t="s">
        <v>243</v>
      </c>
      <c r="D111" s="1" t="s">
        <v>244</v>
      </c>
      <c r="E111" s="2" t="s">
        <v>245</v>
      </c>
      <c r="P111" s="2" t="s">
        <v>246</v>
      </c>
      <c r="Q111" s="1">
        <v>2</v>
      </c>
      <c r="R111" s="5">
        <v>802141</v>
      </c>
      <c r="S111" s="1" t="s">
        <v>243</v>
      </c>
      <c r="T111" s="1" t="s">
        <v>244</v>
      </c>
      <c r="U111" s="2" t="s">
        <v>245</v>
      </c>
      <c r="AF111" s="2" t="s">
        <v>246</v>
      </c>
      <c r="AG111" s="1">
        <v>1</v>
      </c>
      <c r="AH111" s="5">
        <v>802269</v>
      </c>
      <c r="AI111" s="1" t="s">
        <v>237</v>
      </c>
      <c r="AK111" s="2" t="s">
        <v>238</v>
      </c>
      <c r="AL111" s="3">
        <v>4</v>
      </c>
      <c r="AM111" s="9">
        <v>0</v>
      </c>
      <c r="AO111" s="3">
        <f t="shared" si="28"/>
        <v>4</v>
      </c>
      <c r="AQ111" s="9">
        <v>0</v>
      </c>
      <c r="AR111" s="3">
        <f t="shared" si="29"/>
        <v>4</v>
      </c>
    </row>
    <row r="112" spans="33:44" ht="18" customHeight="1">
      <c r="AG112" s="1">
        <v>1</v>
      </c>
      <c r="AH112" s="5">
        <v>802264</v>
      </c>
      <c r="AI112" s="1" t="s">
        <v>239</v>
      </c>
      <c r="AK112" s="2" t="s">
        <v>240</v>
      </c>
      <c r="AL112" s="3">
        <v>4</v>
      </c>
      <c r="AM112" s="9">
        <v>0</v>
      </c>
      <c r="AO112" s="3">
        <f t="shared" si="28"/>
        <v>4</v>
      </c>
      <c r="AQ112" s="9">
        <v>0</v>
      </c>
      <c r="AR112" s="3">
        <f t="shared" si="29"/>
        <v>4</v>
      </c>
    </row>
    <row r="113" spans="33:44" ht="18" customHeight="1">
      <c r="AG113" s="1">
        <v>1</v>
      </c>
      <c r="AH113" s="5">
        <v>802263</v>
      </c>
      <c r="AI113" s="1" t="s">
        <v>241</v>
      </c>
      <c r="AK113" s="2" t="s">
        <v>242</v>
      </c>
      <c r="AL113" s="3">
        <v>4</v>
      </c>
      <c r="AM113" s="9">
        <v>0</v>
      </c>
      <c r="AO113" s="3">
        <f t="shared" si="28"/>
        <v>4</v>
      </c>
      <c r="AQ113" s="9">
        <v>0</v>
      </c>
      <c r="AR113" s="3">
        <f t="shared" si="29"/>
        <v>4</v>
      </c>
    </row>
    <row r="114" spans="1:48" ht="18" customHeight="1">
      <c r="A114" s="1">
        <v>1</v>
      </c>
      <c r="B114" s="1">
        <v>802104</v>
      </c>
      <c r="D114" s="1" t="s">
        <v>253</v>
      </c>
      <c r="E114" s="2" t="s">
        <v>254</v>
      </c>
      <c r="Q114" s="1">
        <v>1</v>
      </c>
      <c r="R114" s="1">
        <v>802104</v>
      </c>
      <c r="T114" s="1" t="s">
        <v>253</v>
      </c>
      <c r="U114" s="2" t="s">
        <v>254</v>
      </c>
      <c r="AG114" s="1">
        <v>2</v>
      </c>
      <c r="AH114" s="5">
        <v>802141</v>
      </c>
      <c r="AI114" s="1" t="s">
        <v>243</v>
      </c>
      <c r="AJ114" s="1" t="s">
        <v>244</v>
      </c>
      <c r="AK114" s="2" t="s">
        <v>245</v>
      </c>
      <c r="AV114" s="2" t="s">
        <v>246</v>
      </c>
    </row>
    <row r="115" ht="18" customHeight="1"/>
    <row r="116" spans="1:46" ht="18" customHeight="1">
      <c r="A116" s="1">
        <v>1</v>
      </c>
      <c r="B116" s="5">
        <v>802133</v>
      </c>
      <c r="C116" s="1" t="s">
        <v>255</v>
      </c>
      <c r="D116" s="1" t="s">
        <v>256</v>
      </c>
      <c r="E116" s="2" t="s">
        <v>224</v>
      </c>
      <c r="F116" s="1">
        <v>0</v>
      </c>
      <c r="G116" s="5">
        <v>2</v>
      </c>
      <c r="H116" s="3">
        <v>3</v>
      </c>
      <c r="I116" s="3">
        <v>1</v>
      </c>
      <c r="J116" s="3">
        <v>0</v>
      </c>
      <c r="L116" s="8">
        <v>1</v>
      </c>
      <c r="M116" s="3"/>
      <c r="N116" s="3"/>
      <c r="O116" s="3">
        <f aca="true" t="shared" si="30" ref="O116:O123">F116+G116+H116+I116+J116+M116</f>
        <v>6</v>
      </c>
      <c r="Q116" s="1">
        <v>1</v>
      </c>
      <c r="R116" s="5">
        <v>802133</v>
      </c>
      <c r="S116" s="1" t="s">
        <v>255</v>
      </c>
      <c r="T116" s="1" t="s">
        <v>256</v>
      </c>
      <c r="U116" s="2" t="s">
        <v>224</v>
      </c>
      <c r="V116" s="3">
        <v>6</v>
      </c>
      <c r="W116" s="9">
        <f>A116-I116-K116</f>
        <v>0</v>
      </c>
      <c r="X116" s="3">
        <f>A116-J116-L116-M116</f>
        <v>0</v>
      </c>
      <c r="Y116" s="3">
        <f>A116</f>
        <v>1</v>
      </c>
      <c r="AA116" s="9">
        <f aca="true" t="shared" si="31" ref="AA116:AA123">V116-W116-X116-Y116</f>
        <v>5</v>
      </c>
      <c r="AB116" s="8"/>
      <c r="AC116" s="3"/>
      <c r="AD116" s="3"/>
      <c r="AQ116" s="9"/>
      <c r="AR116" s="8"/>
      <c r="AS116" s="3"/>
      <c r="AT116" s="3"/>
    </row>
    <row r="117" spans="1:46" ht="18" customHeight="1">
      <c r="A117" s="1">
        <v>1</v>
      </c>
      <c r="B117" s="5">
        <v>802135</v>
      </c>
      <c r="C117" s="1" t="s">
        <v>257</v>
      </c>
      <c r="D117" s="1" t="s">
        <v>258</v>
      </c>
      <c r="E117" s="2" t="s">
        <v>226</v>
      </c>
      <c r="F117" s="1">
        <v>1</v>
      </c>
      <c r="G117" s="7">
        <v>1</v>
      </c>
      <c r="H117" s="3">
        <v>1</v>
      </c>
      <c r="I117" s="3">
        <v>1</v>
      </c>
      <c r="J117" s="3">
        <v>1</v>
      </c>
      <c r="L117" s="8"/>
      <c r="M117" s="3"/>
      <c r="N117" s="3"/>
      <c r="O117" s="3">
        <f t="shared" si="30"/>
        <v>5</v>
      </c>
      <c r="Q117" s="1">
        <v>1</v>
      </c>
      <c r="R117" s="5">
        <v>802135</v>
      </c>
      <c r="S117" s="1" t="s">
        <v>257</v>
      </c>
      <c r="T117" s="1" t="s">
        <v>258</v>
      </c>
      <c r="U117" s="2" t="s">
        <v>226</v>
      </c>
      <c r="V117" s="3">
        <v>5</v>
      </c>
      <c r="W117" s="9">
        <f aca="true" t="shared" si="32" ref="W117:W123">A117-I117-K117</f>
        <v>0</v>
      </c>
      <c r="X117" s="3">
        <f aca="true" t="shared" si="33" ref="X117:X123">A117-J117-L117-M117</f>
        <v>0</v>
      </c>
      <c r="Y117" s="3">
        <f aca="true" t="shared" si="34" ref="Y117:Y123">A117</f>
        <v>1</v>
      </c>
      <c r="AA117" s="9">
        <f t="shared" si="31"/>
        <v>4</v>
      </c>
      <c r="AB117" s="8"/>
      <c r="AC117" s="3"/>
      <c r="AD117" s="3"/>
      <c r="AG117" s="1">
        <v>1</v>
      </c>
      <c r="AH117" s="1">
        <v>802104</v>
      </c>
      <c r="AJ117" s="1" t="s">
        <v>253</v>
      </c>
      <c r="AK117" s="2" t="s">
        <v>254</v>
      </c>
      <c r="AQ117" s="9"/>
      <c r="AR117" s="8"/>
      <c r="AS117" s="3"/>
      <c r="AT117" s="3"/>
    </row>
    <row r="118" spans="1:46" ht="18" customHeight="1">
      <c r="A118" s="1">
        <v>1</v>
      </c>
      <c r="B118" s="5">
        <v>802143</v>
      </c>
      <c r="C118" s="1" t="s">
        <v>259</v>
      </c>
      <c r="D118" s="1" t="s">
        <v>260</v>
      </c>
      <c r="E118" s="2" t="s">
        <v>228</v>
      </c>
      <c r="F118" s="5">
        <v>3</v>
      </c>
      <c r="G118" s="7">
        <v>0</v>
      </c>
      <c r="H118" s="3">
        <v>2</v>
      </c>
      <c r="I118" s="3">
        <v>1</v>
      </c>
      <c r="J118" s="3">
        <v>0</v>
      </c>
      <c r="L118" s="8">
        <v>1</v>
      </c>
      <c r="M118" s="3"/>
      <c r="N118" s="3"/>
      <c r="O118" s="3">
        <f t="shared" si="30"/>
        <v>6</v>
      </c>
      <c r="Q118" s="1">
        <v>1</v>
      </c>
      <c r="R118" s="5">
        <v>802143</v>
      </c>
      <c r="S118" s="1" t="s">
        <v>259</v>
      </c>
      <c r="T118" s="1" t="s">
        <v>260</v>
      </c>
      <c r="U118" s="2" t="s">
        <v>228</v>
      </c>
      <c r="V118" s="3">
        <v>6</v>
      </c>
      <c r="W118" s="9">
        <f t="shared" si="32"/>
        <v>0</v>
      </c>
      <c r="X118" s="3">
        <f t="shared" si="33"/>
        <v>0</v>
      </c>
      <c r="Y118" s="3">
        <f t="shared" si="34"/>
        <v>1</v>
      </c>
      <c r="AA118" s="9">
        <f t="shared" si="31"/>
        <v>5</v>
      </c>
      <c r="AB118" s="8"/>
      <c r="AC118" s="3"/>
      <c r="AD118" s="3"/>
      <c r="AQ118" s="9"/>
      <c r="AR118" s="8"/>
      <c r="AS118" s="3"/>
      <c r="AT118" s="3"/>
    </row>
    <row r="119" spans="1:46" ht="18" customHeight="1">
      <c r="A119" s="1">
        <v>1</v>
      </c>
      <c r="B119" s="5">
        <v>802142</v>
      </c>
      <c r="C119" s="1" t="s">
        <v>261</v>
      </c>
      <c r="D119" s="1" t="s">
        <v>262</v>
      </c>
      <c r="E119" s="2" t="s">
        <v>230</v>
      </c>
      <c r="F119" s="5">
        <v>3</v>
      </c>
      <c r="G119" s="7">
        <v>0</v>
      </c>
      <c r="H119" s="3">
        <v>2</v>
      </c>
      <c r="I119" s="3">
        <v>1</v>
      </c>
      <c r="J119" s="3">
        <v>0</v>
      </c>
      <c r="L119" s="8">
        <v>1</v>
      </c>
      <c r="M119" s="3"/>
      <c r="N119" s="3"/>
      <c r="O119" s="3">
        <f t="shared" si="30"/>
        <v>6</v>
      </c>
      <c r="Q119" s="1">
        <v>1</v>
      </c>
      <c r="R119" s="5">
        <v>802142</v>
      </c>
      <c r="S119" s="1" t="s">
        <v>261</v>
      </c>
      <c r="T119" s="1" t="s">
        <v>262</v>
      </c>
      <c r="U119" s="2" t="s">
        <v>230</v>
      </c>
      <c r="V119" s="3">
        <v>6</v>
      </c>
      <c r="W119" s="9">
        <f t="shared" si="32"/>
        <v>0</v>
      </c>
      <c r="X119" s="3">
        <f t="shared" si="33"/>
        <v>0</v>
      </c>
      <c r="Y119" s="3">
        <f t="shared" si="34"/>
        <v>1</v>
      </c>
      <c r="AA119" s="9">
        <f t="shared" si="31"/>
        <v>5</v>
      </c>
      <c r="AB119" s="8"/>
      <c r="AC119" s="3"/>
      <c r="AD119" s="3"/>
      <c r="AG119" s="1">
        <v>1</v>
      </c>
      <c r="AH119" s="5">
        <v>802133</v>
      </c>
      <c r="AI119" s="1" t="s">
        <v>255</v>
      </c>
      <c r="AJ119" s="1" t="s">
        <v>256</v>
      </c>
      <c r="AK119" s="2" t="s">
        <v>224</v>
      </c>
      <c r="AL119" s="3">
        <v>6</v>
      </c>
      <c r="AM119" s="9">
        <f>AG119*3</f>
        <v>3</v>
      </c>
      <c r="AO119" s="3">
        <f>AL119-AM119</f>
        <v>3</v>
      </c>
      <c r="AQ119" s="9">
        <f>AG119*3</f>
        <v>3</v>
      </c>
      <c r="AR119" s="3">
        <v>0</v>
      </c>
      <c r="AS119" s="3"/>
      <c r="AT119" s="3"/>
    </row>
    <row r="120" spans="1:46" ht="18" customHeight="1">
      <c r="A120" s="1">
        <v>6</v>
      </c>
      <c r="B120" s="5">
        <v>802144</v>
      </c>
      <c r="C120" s="1" t="s">
        <v>233</v>
      </c>
      <c r="D120" s="1" t="s">
        <v>263</v>
      </c>
      <c r="E120" s="2" t="s">
        <v>234</v>
      </c>
      <c r="F120" s="1">
        <v>6</v>
      </c>
      <c r="G120" s="1">
        <v>7</v>
      </c>
      <c r="H120" s="3">
        <v>10</v>
      </c>
      <c r="I120" s="3">
        <v>6</v>
      </c>
      <c r="J120" s="3">
        <v>6</v>
      </c>
      <c r="L120" s="8"/>
      <c r="M120" s="3"/>
      <c r="N120" s="3"/>
      <c r="O120" s="3">
        <f t="shared" si="30"/>
        <v>35</v>
      </c>
      <c r="Q120" s="1">
        <v>6</v>
      </c>
      <c r="R120" s="5">
        <v>802144</v>
      </c>
      <c r="S120" s="1" t="s">
        <v>233</v>
      </c>
      <c r="T120" s="1" t="s">
        <v>263</v>
      </c>
      <c r="U120" s="2" t="s">
        <v>234</v>
      </c>
      <c r="V120" s="3">
        <v>35</v>
      </c>
      <c r="W120" s="9">
        <f t="shared" si="32"/>
        <v>0</v>
      </c>
      <c r="X120" s="3">
        <f t="shared" si="33"/>
        <v>0</v>
      </c>
      <c r="Y120" s="3">
        <f t="shared" si="34"/>
        <v>6</v>
      </c>
      <c r="AA120" s="9">
        <f t="shared" si="31"/>
        <v>29</v>
      </c>
      <c r="AB120" s="8"/>
      <c r="AC120" s="3"/>
      <c r="AD120" s="3"/>
      <c r="AG120" s="1">
        <v>1</v>
      </c>
      <c r="AH120" s="5">
        <v>802135</v>
      </c>
      <c r="AI120" s="1" t="s">
        <v>257</v>
      </c>
      <c r="AJ120" s="1" t="s">
        <v>258</v>
      </c>
      <c r="AK120" s="2" t="s">
        <v>226</v>
      </c>
      <c r="AL120" s="3">
        <v>5</v>
      </c>
      <c r="AM120" s="9">
        <f aca="true" t="shared" si="35" ref="AM120:AM126">AG120*3</f>
        <v>3</v>
      </c>
      <c r="AO120" s="3">
        <f aca="true" t="shared" si="36" ref="AO120:AO126">AL120-AM120</f>
        <v>2</v>
      </c>
      <c r="AQ120" s="9">
        <f aca="true" t="shared" si="37" ref="AQ120:AQ126">AG120*3</f>
        <v>3</v>
      </c>
      <c r="AR120" s="3">
        <v>0</v>
      </c>
      <c r="AS120" s="3"/>
      <c r="AT120" s="3"/>
    </row>
    <row r="121" spans="1:46" ht="18" customHeight="1">
      <c r="A121" s="1">
        <v>2</v>
      </c>
      <c r="B121" s="5">
        <v>802141</v>
      </c>
      <c r="C121" s="1" t="s">
        <v>243</v>
      </c>
      <c r="D121" s="1" t="s">
        <v>244</v>
      </c>
      <c r="E121" s="2" t="s">
        <v>245</v>
      </c>
      <c r="L121" s="8"/>
      <c r="M121" s="3"/>
      <c r="N121" s="3"/>
      <c r="O121" s="3"/>
      <c r="P121" s="2" t="s">
        <v>246</v>
      </c>
      <c r="Q121" s="1">
        <v>2</v>
      </c>
      <c r="R121" s="5">
        <v>802141</v>
      </c>
      <c r="S121" s="1" t="s">
        <v>243</v>
      </c>
      <c r="T121" s="1" t="s">
        <v>244</v>
      </c>
      <c r="U121" s="2" t="s">
        <v>245</v>
      </c>
      <c r="V121" s="3"/>
      <c r="W121" s="9"/>
      <c r="AA121" s="9"/>
      <c r="AB121" s="8"/>
      <c r="AC121" s="3"/>
      <c r="AD121" s="3"/>
      <c r="AF121" s="2" t="s">
        <v>246</v>
      </c>
      <c r="AG121" s="1">
        <v>1</v>
      </c>
      <c r="AH121" s="5">
        <v>802143</v>
      </c>
      <c r="AI121" s="1" t="s">
        <v>259</v>
      </c>
      <c r="AJ121" s="1" t="s">
        <v>260</v>
      </c>
      <c r="AK121" s="2" t="s">
        <v>228</v>
      </c>
      <c r="AL121" s="3">
        <v>6</v>
      </c>
      <c r="AM121" s="9">
        <f t="shared" si="35"/>
        <v>3</v>
      </c>
      <c r="AO121" s="3">
        <f t="shared" si="36"/>
        <v>3</v>
      </c>
      <c r="AQ121" s="9">
        <f t="shared" si="37"/>
        <v>3</v>
      </c>
      <c r="AR121" s="3">
        <v>0</v>
      </c>
      <c r="AS121" s="3"/>
      <c r="AT121" s="3"/>
    </row>
    <row r="122" spans="1:46" ht="18" customHeight="1">
      <c r="A122" s="1">
        <v>1</v>
      </c>
      <c r="B122" s="5">
        <v>802077</v>
      </c>
      <c r="C122" s="1" t="s">
        <v>264</v>
      </c>
      <c r="D122" s="1" t="s">
        <v>265</v>
      </c>
      <c r="E122" s="2" t="s">
        <v>240</v>
      </c>
      <c r="F122" s="5">
        <v>3</v>
      </c>
      <c r="G122" s="7">
        <v>0</v>
      </c>
      <c r="H122" s="3">
        <v>2</v>
      </c>
      <c r="I122" s="3">
        <v>1</v>
      </c>
      <c r="J122" s="3">
        <v>0</v>
      </c>
      <c r="L122" s="8">
        <v>1</v>
      </c>
      <c r="M122" s="3"/>
      <c r="N122" s="3"/>
      <c r="O122" s="3">
        <f t="shared" si="30"/>
        <v>6</v>
      </c>
      <c r="Q122" s="1">
        <v>1</v>
      </c>
      <c r="R122" s="5">
        <v>802077</v>
      </c>
      <c r="S122" s="1" t="s">
        <v>264</v>
      </c>
      <c r="T122" s="1" t="s">
        <v>265</v>
      </c>
      <c r="U122" s="2" t="s">
        <v>240</v>
      </c>
      <c r="V122" s="3">
        <v>6</v>
      </c>
      <c r="W122" s="9">
        <f t="shared" si="32"/>
        <v>0</v>
      </c>
      <c r="X122" s="3">
        <f t="shared" si="33"/>
        <v>0</v>
      </c>
      <c r="Y122" s="3">
        <f t="shared" si="34"/>
        <v>1</v>
      </c>
      <c r="AA122" s="9">
        <f t="shared" si="31"/>
        <v>5</v>
      </c>
      <c r="AB122" s="8"/>
      <c r="AC122" s="3"/>
      <c r="AD122" s="3"/>
      <c r="AG122" s="1">
        <v>1</v>
      </c>
      <c r="AH122" s="5">
        <v>802142</v>
      </c>
      <c r="AI122" s="1" t="s">
        <v>261</v>
      </c>
      <c r="AJ122" s="1" t="s">
        <v>262</v>
      </c>
      <c r="AK122" s="2" t="s">
        <v>230</v>
      </c>
      <c r="AL122" s="3">
        <v>6</v>
      </c>
      <c r="AM122" s="9">
        <f t="shared" si="35"/>
        <v>3</v>
      </c>
      <c r="AO122" s="3">
        <f t="shared" si="36"/>
        <v>3</v>
      </c>
      <c r="AQ122" s="9">
        <f t="shared" si="37"/>
        <v>3</v>
      </c>
      <c r="AR122" s="3">
        <v>0</v>
      </c>
      <c r="AS122" s="3"/>
      <c r="AT122" s="3"/>
    </row>
    <row r="123" spans="1:46" ht="18" customHeight="1">
      <c r="A123" s="1">
        <v>1</v>
      </c>
      <c r="B123" s="5">
        <v>802076</v>
      </c>
      <c r="C123" s="1" t="s">
        <v>123</v>
      </c>
      <c r="D123" s="1" t="s">
        <v>124</v>
      </c>
      <c r="E123" s="2" t="s">
        <v>266</v>
      </c>
      <c r="F123" s="5">
        <v>3</v>
      </c>
      <c r="G123" s="7">
        <v>0</v>
      </c>
      <c r="H123" s="3">
        <v>2</v>
      </c>
      <c r="I123" s="3">
        <v>1</v>
      </c>
      <c r="J123" s="3">
        <v>0</v>
      </c>
      <c r="L123" s="8">
        <v>1</v>
      </c>
      <c r="M123" s="3"/>
      <c r="N123" s="3"/>
      <c r="O123" s="3">
        <f t="shared" si="30"/>
        <v>6</v>
      </c>
      <c r="Q123" s="1">
        <v>1</v>
      </c>
      <c r="R123" s="5">
        <v>802076</v>
      </c>
      <c r="S123" s="1" t="s">
        <v>123</v>
      </c>
      <c r="T123" s="1" t="s">
        <v>124</v>
      </c>
      <c r="U123" s="2" t="s">
        <v>266</v>
      </c>
      <c r="V123" s="3">
        <v>6</v>
      </c>
      <c r="W123" s="9">
        <f t="shared" si="32"/>
        <v>0</v>
      </c>
      <c r="X123" s="3">
        <f t="shared" si="33"/>
        <v>0</v>
      </c>
      <c r="Y123" s="3">
        <f t="shared" si="34"/>
        <v>1</v>
      </c>
      <c r="AA123" s="9">
        <f t="shared" si="31"/>
        <v>5</v>
      </c>
      <c r="AB123" s="8"/>
      <c r="AC123" s="3"/>
      <c r="AD123" s="3"/>
      <c r="AG123" s="1">
        <v>6</v>
      </c>
      <c r="AH123" s="5">
        <v>802144</v>
      </c>
      <c r="AI123" s="1" t="s">
        <v>233</v>
      </c>
      <c r="AJ123" s="1" t="s">
        <v>263</v>
      </c>
      <c r="AK123" s="2" t="s">
        <v>234</v>
      </c>
      <c r="AL123" s="3">
        <v>35</v>
      </c>
      <c r="AM123" s="9">
        <f t="shared" si="35"/>
        <v>18</v>
      </c>
      <c r="AO123" s="3">
        <f t="shared" si="36"/>
        <v>17</v>
      </c>
      <c r="AQ123" s="9">
        <f t="shared" si="37"/>
        <v>18</v>
      </c>
      <c r="AR123" s="3">
        <v>0</v>
      </c>
      <c r="AS123" s="3"/>
      <c r="AT123" s="3"/>
    </row>
    <row r="124" spans="33:48" ht="18" customHeight="1">
      <c r="AG124" s="1">
        <v>2</v>
      </c>
      <c r="AH124" s="5">
        <v>802141</v>
      </c>
      <c r="AI124" s="1" t="s">
        <v>243</v>
      </c>
      <c r="AJ124" s="1" t="s">
        <v>244</v>
      </c>
      <c r="AK124" s="2" t="s">
        <v>245</v>
      </c>
      <c r="AL124" s="3"/>
      <c r="AM124" s="9"/>
      <c r="AQ124" s="9"/>
      <c r="AV124" s="2" t="s">
        <v>246</v>
      </c>
    </row>
    <row r="125" spans="33:44" ht="18" customHeight="1">
      <c r="AG125" s="1">
        <v>1</v>
      </c>
      <c r="AH125" s="5">
        <v>802077</v>
      </c>
      <c r="AI125" s="1" t="s">
        <v>264</v>
      </c>
      <c r="AJ125" s="1" t="s">
        <v>265</v>
      </c>
      <c r="AK125" s="2" t="s">
        <v>240</v>
      </c>
      <c r="AL125" s="3">
        <v>6</v>
      </c>
      <c r="AM125" s="9">
        <f t="shared" si="35"/>
        <v>3</v>
      </c>
      <c r="AO125" s="3">
        <f t="shared" si="36"/>
        <v>3</v>
      </c>
      <c r="AQ125" s="9">
        <f t="shared" si="37"/>
        <v>3</v>
      </c>
      <c r="AR125" s="3">
        <v>0</v>
      </c>
    </row>
    <row r="126" spans="33:44" ht="18" customHeight="1">
      <c r="AG126" s="1">
        <v>1</v>
      </c>
      <c r="AH126" s="5">
        <v>802076</v>
      </c>
      <c r="AI126" s="1" t="s">
        <v>123</v>
      </c>
      <c r="AJ126" s="1" t="s">
        <v>124</v>
      </c>
      <c r="AK126" s="2" t="s">
        <v>266</v>
      </c>
      <c r="AL126" s="3">
        <v>6</v>
      </c>
      <c r="AM126" s="9">
        <f t="shared" si="35"/>
        <v>3</v>
      </c>
      <c r="AO126" s="3">
        <f t="shared" si="36"/>
        <v>3</v>
      </c>
      <c r="AQ126" s="9">
        <f t="shared" si="37"/>
        <v>3</v>
      </c>
      <c r="AR126" s="3">
        <v>0</v>
      </c>
    </row>
    <row r="127" ht="18" customHeight="1"/>
    <row r="128" ht="18" customHeight="1"/>
    <row r="129" spans="1:44" ht="18" customHeight="1">
      <c r="A129" s="1" t="s">
        <v>0</v>
      </c>
      <c r="B129" s="1" t="s">
        <v>1</v>
      </c>
      <c r="C129" s="1" t="s">
        <v>2</v>
      </c>
      <c r="D129" s="1" t="s">
        <v>3</v>
      </c>
      <c r="E129" s="2" t="s">
        <v>4</v>
      </c>
      <c r="F129" s="1" t="s">
        <v>306</v>
      </c>
      <c r="G129" s="4">
        <v>36973</v>
      </c>
      <c r="H129" s="3" t="s">
        <v>307</v>
      </c>
      <c r="J129" s="3" t="s">
        <v>305</v>
      </c>
      <c r="Q129" s="1" t="s">
        <v>0</v>
      </c>
      <c r="R129" s="1" t="s">
        <v>1</v>
      </c>
      <c r="S129" s="1" t="s">
        <v>2</v>
      </c>
      <c r="T129" s="1" t="s">
        <v>3</v>
      </c>
      <c r="U129" s="2" t="s">
        <v>4</v>
      </c>
      <c r="V129" s="4">
        <v>36994</v>
      </c>
      <c r="W129" s="4"/>
      <c r="X129" s="4" t="s">
        <v>317</v>
      </c>
      <c r="AG129" s="1" t="s">
        <v>0</v>
      </c>
      <c r="AH129" s="1" t="s">
        <v>1</v>
      </c>
      <c r="AI129" s="1" t="s">
        <v>2</v>
      </c>
      <c r="AJ129" s="1" t="s">
        <v>3</v>
      </c>
      <c r="AK129" s="2" t="s">
        <v>4</v>
      </c>
      <c r="AL129" s="4">
        <v>36994</v>
      </c>
      <c r="AM129" s="4" t="s">
        <v>318</v>
      </c>
      <c r="AN129" s="4"/>
      <c r="AQ129" s="7" t="s">
        <v>319</v>
      </c>
      <c r="AR129" s="3" t="s">
        <v>320</v>
      </c>
    </row>
    <row r="130" spans="1:47" ht="18" customHeight="1">
      <c r="A130" s="1" t="s">
        <v>5</v>
      </c>
      <c r="F130" s="4">
        <v>36973</v>
      </c>
      <c r="G130" s="7" t="s">
        <v>309</v>
      </c>
      <c r="H130" s="4">
        <v>36992</v>
      </c>
      <c r="I130" s="4">
        <v>36973</v>
      </c>
      <c r="J130" s="4">
        <v>36973</v>
      </c>
      <c r="K130" s="4">
        <v>36992</v>
      </c>
      <c r="L130" s="4">
        <v>36992</v>
      </c>
      <c r="M130" s="4">
        <v>36992</v>
      </c>
      <c r="N130" s="4"/>
      <c r="O130" s="4"/>
      <c r="Q130" s="1" t="s">
        <v>5</v>
      </c>
      <c r="V130" s="3" t="s">
        <v>312</v>
      </c>
      <c r="W130" s="7" t="s">
        <v>9</v>
      </c>
      <c r="X130" s="3" t="s">
        <v>10</v>
      </c>
      <c r="Y130" s="4" t="s">
        <v>315</v>
      </c>
      <c r="AA130" s="4" t="s">
        <v>316</v>
      </c>
      <c r="AB130" s="4"/>
      <c r="AC130" s="4"/>
      <c r="AD130" s="4"/>
      <c r="AE130" s="4"/>
      <c r="AG130" s="1" t="s">
        <v>5</v>
      </c>
      <c r="AL130" s="3" t="s">
        <v>312</v>
      </c>
      <c r="AM130" s="7" t="s">
        <v>9</v>
      </c>
      <c r="AO130" s="4" t="s">
        <v>316</v>
      </c>
      <c r="AQ130" s="4" t="s">
        <v>306</v>
      </c>
      <c r="AR130" s="4" t="s">
        <v>307</v>
      </c>
      <c r="AS130" s="4"/>
      <c r="AT130" s="4"/>
      <c r="AU130" s="4"/>
    </row>
    <row r="131" spans="6:48" ht="18" customHeight="1">
      <c r="F131" s="1" t="s">
        <v>8</v>
      </c>
      <c r="G131" s="1" t="s">
        <v>8</v>
      </c>
      <c r="H131" s="3" t="s">
        <v>8</v>
      </c>
      <c r="I131" s="3" t="s">
        <v>9</v>
      </c>
      <c r="J131" s="3" t="s">
        <v>10</v>
      </c>
      <c r="K131" s="7" t="s">
        <v>9</v>
      </c>
      <c r="L131" s="3" t="s">
        <v>10</v>
      </c>
      <c r="M131" s="3" t="s">
        <v>10</v>
      </c>
      <c r="N131" s="3"/>
      <c r="O131" s="3" t="s">
        <v>312</v>
      </c>
      <c r="P131" s="2" t="s">
        <v>11</v>
      </c>
      <c r="V131" s="3"/>
      <c r="W131" s="1"/>
      <c r="AC131" s="3"/>
      <c r="AD131" s="3"/>
      <c r="AE131" s="3"/>
      <c r="AF131" s="2" t="s">
        <v>11</v>
      </c>
      <c r="AL131" s="3"/>
      <c r="AM131" s="1" t="s">
        <v>10</v>
      </c>
      <c r="AQ131" s="7" t="s">
        <v>321</v>
      </c>
      <c r="AR131" s="3" t="s">
        <v>324</v>
      </c>
      <c r="AS131" s="3"/>
      <c r="AT131" s="3"/>
      <c r="AU131" s="3"/>
      <c r="AV131" s="2" t="s">
        <v>11</v>
      </c>
    </row>
    <row r="132" spans="2:44" ht="18" customHeight="1">
      <c r="B132" s="1">
        <v>802279</v>
      </c>
      <c r="C132" s="1" t="s">
        <v>267</v>
      </c>
      <c r="E132" s="2" t="s">
        <v>268</v>
      </c>
      <c r="L132" s="3" t="s">
        <v>306</v>
      </c>
      <c r="M132" s="1" t="s">
        <v>307</v>
      </c>
      <c r="R132" s="1">
        <v>802279</v>
      </c>
      <c r="S132" s="1" t="s">
        <v>267</v>
      </c>
      <c r="U132" s="2" t="s">
        <v>268</v>
      </c>
      <c r="AM132" s="7" t="s">
        <v>315</v>
      </c>
      <c r="AQ132" s="7" t="s">
        <v>322</v>
      </c>
      <c r="AR132" s="3" t="s">
        <v>325</v>
      </c>
    </row>
    <row r="133" spans="2:44" ht="18" customHeight="1">
      <c r="B133" s="2"/>
      <c r="R133" s="2"/>
      <c r="AQ133" s="7" t="s">
        <v>323</v>
      </c>
      <c r="AR133" s="3" t="s">
        <v>326</v>
      </c>
    </row>
    <row r="134" spans="1:47" ht="18" customHeight="1">
      <c r="A134" s="1">
        <v>1</v>
      </c>
      <c r="B134" s="5">
        <v>802270</v>
      </c>
      <c r="C134" s="1" t="s">
        <v>269</v>
      </c>
      <c r="D134" s="1" t="s">
        <v>270</v>
      </c>
      <c r="E134" s="2" t="s">
        <v>271</v>
      </c>
      <c r="F134" s="1">
        <v>5</v>
      </c>
      <c r="O134" s="3">
        <f aca="true" t="shared" si="38" ref="O134:O140">F134+G134+H134+I134+J134+M134</f>
        <v>5</v>
      </c>
      <c r="Q134" s="1">
        <v>1</v>
      </c>
      <c r="R134" s="5">
        <v>802270</v>
      </c>
      <c r="S134" s="1" t="s">
        <v>269</v>
      </c>
      <c r="T134" s="1" t="s">
        <v>270</v>
      </c>
      <c r="U134" s="2" t="s">
        <v>271</v>
      </c>
      <c r="V134" s="3">
        <v>5</v>
      </c>
      <c r="W134" s="9">
        <f>A134-I134-K134</f>
        <v>1</v>
      </c>
      <c r="X134" s="3">
        <f>A134-J134-L134-M134</f>
        <v>1</v>
      </c>
      <c r="Y134" s="3">
        <f>A134</f>
        <v>1</v>
      </c>
      <c r="AA134" s="9">
        <f aca="true" t="shared" si="39" ref="AA134:AA140">V134-W134-X134-Y134</f>
        <v>2</v>
      </c>
      <c r="AE134" s="3"/>
      <c r="AR134" s="3" t="s">
        <v>326</v>
      </c>
      <c r="AU134" s="3"/>
    </row>
    <row r="135" spans="1:47" ht="18" customHeight="1">
      <c r="A135" s="1">
        <v>1</v>
      </c>
      <c r="B135" s="5">
        <v>802271</v>
      </c>
      <c r="C135" s="1" t="s">
        <v>272</v>
      </c>
      <c r="D135" s="1" t="s">
        <v>273</v>
      </c>
      <c r="E135" s="2" t="s">
        <v>274</v>
      </c>
      <c r="F135" s="1">
        <v>5</v>
      </c>
      <c r="H135" s="3">
        <v>10</v>
      </c>
      <c r="O135" s="3">
        <f t="shared" si="38"/>
        <v>15</v>
      </c>
      <c r="Q135" s="1">
        <v>1</v>
      </c>
      <c r="R135" s="5">
        <v>802271</v>
      </c>
      <c r="S135" s="1" t="s">
        <v>272</v>
      </c>
      <c r="T135" s="1" t="s">
        <v>273</v>
      </c>
      <c r="U135" s="2" t="s">
        <v>274</v>
      </c>
      <c r="V135" s="3">
        <v>15</v>
      </c>
      <c r="W135" s="9">
        <f aca="true" t="shared" si="40" ref="W135:W140">A135-I135-K135</f>
        <v>1</v>
      </c>
      <c r="X135" s="3">
        <f aca="true" t="shared" si="41" ref="X135:X140">A135-J135-L135-M135</f>
        <v>1</v>
      </c>
      <c r="Y135" s="3">
        <f aca="true" t="shared" si="42" ref="Y135:Y140">A135</f>
        <v>1</v>
      </c>
      <c r="AA135" s="9">
        <f t="shared" si="39"/>
        <v>12</v>
      </c>
      <c r="AE135" s="3"/>
      <c r="AH135" s="1">
        <v>802279</v>
      </c>
      <c r="AI135" s="1" t="s">
        <v>267</v>
      </c>
      <c r="AK135" s="2" t="s">
        <v>268</v>
      </c>
      <c r="AQ135" s="9"/>
      <c r="AU135" s="3"/>
    </row>
    <row r="136" spans="1:47" ht="18" customHeight="1">
      <c r="A136" s="1">
        <v>1</v>
      </c>
      <c r="B136" s="5">
        <v>802272</v>
      </c>
      <c r="C136" s="1" t="s">
        <v>275</v>
      </c>
      <c r="D136" s="1" t="s">
        <v>276</v>
      </c>
      <c r="E136" s="2" t="s">
        <v>277</v>
      </c>
      <c r="F136" s="1">
        <v>12</v>
      </c>
      <c r="H136" s="3">
        <v>4</v>
      </c>
      <c r="O136" s="3">
        <f t="shared" si="38"/>
        <v>16</v>
      </c>
      <c r="Q136" s="1">
        <v>1</v>
      </c>
      <c r="R136" s="5">
        <v>802272</v>
      </c>
      <c r="S136" s="1" t="s">
        <v>275</v>
      </c>
      <c r="T136" s="1" t="s">
        <v>276</v>
      </c>
      <c r="U136" s="2" t="s">
        <v>277</v>
      </c>
      <c r="V136" s="3">
        <v>16</v>
      </c>
      <c r="W136" s="9">
        <f t="shared" si="40"/>
        <v>1</v>
      </c>
      <c r="X136" s="3">
        <f t="shared" si="41"/>
        <v>1</v>
      </c>
      <c r="Y136" s="3">
        <f t="shared" si="42"/>
        <v>1</v>
      </c>
      <c r="AA136" s="9">
        <f t="shared" si="39"/>
        <v>13</v>
      </c>
      <c r="AE136" s="3"/>
      <c r="AH136" s="2"/>
      <c r="AQ136" s="9"/>
      <c r="AU136" s="3"/>
    </row>
    <row r="137" spans="1:47" ht="18" customHeight="1">
      <c r="A137" s="1">
        <v>2</v>
      </c>
      <c r="B137" s="5">
        <v>802273</v>
      </c>
      <c r="C137" s="1" t="s">
        <v>278</v>
      </c>
      <c r="D137" s="1" t="s">
        <v>279</v>
      </c>
      <c r="E137" s="2" t="s">
        <v>280</v>
      </c>
      <c r="F137" s="1">
        <v>14</v>
      </c>
      <c r="H137" s="3">
        <v>8</v>
      </c>
      <c r="O137" s="3">
        <f t="shared" si="38"/>
        <v>22</v>
      </c>
      <c r="Q137" s="1">
        <v>2</v>
      </c>
      <c r="R137" s="5">
        <v>802273</v>
      </c>
      <c r="S137" s="1" t="s">
        <v>278</v>
      </c>
      <c r="T137" s="1" t="s">
        <v>279</v>
      </c>
      <c r="U137" s="2" t="s">
        <v>280</v>
      </c>
      <c r="V137" s="3">
        <v>22</v>
      </c>
      <c r="W137" s="9">
        <f t="shared" si="40"/>
        <v>2</v>
      </c>
      <c r="X137" s="3">
        <f t="shared" si="41"/>
        <v>2</v>
      </c>
      <c r="Y137" s="3">
        <f t="shared" si="42"/>
        <v>2</v>
      </c>
      <c r="AA137" s="9">
        <f t="shared" si="39"/>
        <v>16</v>
      </c>
      <c r="AE137" s="3"/>
      <c r="AG137" s="1">
        <v>1</v>
      </c>
      <c r="AH137" s="5">
        <v>802270</v>
      </c>
      <c r="AI137" s="1" t="s">
        <v>269</v>
      </c>
      <c r="AJ137" s="1" t="s">
        <v>270</v>
      </c>
      <c r="AK137" s="2" t="s">
        <v>271</v>
      </c>
      <c r="AL137" s="3">
        <v>5</v>
      </c>
      <c r="AM137" s="9">
        <f>AG137*3</f>
        <v>3</v>
      </c>
      <c r="AO137" s="3">
        <f>AL137-AM137</f>
        <v>2</v>
      </c>
      <c r="AQ137" s="9">
        <f>AG137*3</f>
        <v>3</v>
      </c>
      <c r="AR137" s="3">
        <f aca="true" t="shared" si="43" ref="AR137:AR143">AG137*4</f>
        <v>4</v>
      </c>
      <c r="AU137" s="3"/>
    </row>
    <row r="138" spans="1:47" ht="18" customHeight="1">
      <c r="A138" s="1">
        <v>4</v>
      </c>
      <c r="B138" s="5">
        <v>802274</v>
      </c>
      <c r="C138" s="1" t="s">
        <v>281</v>
      </c>
      <c r="D138" s="1" t="s">
        <v>282</v>
      </c>
      <c r="E138" s="2" t="s">
        <v>283</v>
      </c>
      <c r="F138" s="1">
        <v>18</v>
      </c>
      <c r="H138" s="3">
        <v>12</v>
      </c>
      <c r="O138" s="3">
        <f t="shared" si="38"/>
        <v>30</v>
      </c>
      <c r="Q138" s="1">
        <v>4</v>
      </c>
      <c r="R138" s="5">
        <v>802274</v>
      </c>
      <c r="S138" s="1" t="s">
        <v>281</v>
      </c>
      <c r="T138" s="1" t="s">
        <v>282</v>
      </c>
      <c r="U138" s="2" t="s">
        <v>283</v>
      </c>
      <c r="V138" s="3">
        <v>30</v>
      </c>
      <c r="W138" s="9">
        <f t="shared" si="40"/>
        <v>4</v>
      </c>
      <c r="X138" s="3">
        <f t="shared" si="41"/>
        <v>4</v>
      </c>
      <c r="Y138" s="3">
        <f t="shared" si="42"/>
        <v>4</v>
      </c>
      <c r="AA138" s="9">
        <f t="shared" si="39"/>
        <v>18</v>
      </c>
      <c r="AE138" s="3"/>
      <c r="AG138" s="1">
        <v>1</v>
      </c>
      <c r="AH138" s="5">
        <v>802271</v>
      </c>
      <c r="AI138" s="1" t="s">
        <v>272</v>
      </c>
      <c r="AJ138" s="1" t="s">
        <v>273</v>
      </c>
      <c r="AK138" s="2" t="s">
        <v>274</v>
      </c>
      <c r="AL138" s="3">
        <v>15</v>
      </c>
      <c r="AM138" s="9">
        <f aca="true" t="shared" si="44" ref="AM138:AM143">AG138*3</f>
        <v>3</v>
      </c>
      <c r="AO138" s="3">
        <f aca="true" t="shared" si="45" ref="AO138:AO143">AL138-AM138</f>
        <v>12</v>
      </c>
      <c r="AQ138" s="9">
        <f aca="true" t="shared" si="46" ref="AQ138:AQ143">AG138*3</f>
        <v>3</v>
      </c>
      <c r="AR138" s="3">
        <f t="shared" si="43"/>
        <v>4</v>
      </c>
      <c r="AU138" s="3"/>
    </row>
    <row r="139" spans="1:47" ht="18" customHeight="1">
      <c r="A139" s="1">
        <v>2</v>
      </c>
      <c r="B139" s="5">
        <v>802275</v>
      </c>
      <c r="C139" s="1" t="s">
        <v>284</v>
      </c>
      <c r="D139" s="1" t="s">
        <v>285</v>
      </c>
      <c r="E139" s="2" t="s">
        <v>286</v>
      </c>
      <c r="F139" s="1">
        <v>14</v>
      </c>
      <c r="H139" s="3">
        <v>8</v>
      </c>
      <c r="O139" s="3">
        <f t="shared" si="38"/>
        <v>22</v>
      </c>
      <c r="Q139" s="1">
        <v>2</v>
      </c>
      <c r="R139" s="5">
        <v>802275</v>
      </c>
      <c r="S139" s="1" t="s">
        <v>284</v>
      </c>
      <c r="T139" s="1" t="s">
        <v>285</v>
      </c>
      <c r="U139" s="2" t="s">
        <v>286</v>
      </c>
      <c r="V139" s="3">
        <v>22</v>
      </c>
      <c r="W139" s="9">
        <f t="shared" si="40"/>
        <v>2</v>
      </c>
      <c r="X139" s="3">
        <f t="shared" si="41"/>
        <v>2</v>
      </c>
      <c r="Y139" s="3">
        <f t="shared" si="42"/>
        <v>2</v>
      </c>
      <c r="AA139" s="9">
        <f t="shared" si="39"/>
        <v>16</v>
      </c>
      <c r="AE139" s="3"/>
      <c r="AG139" s="1">
        <v>1</v>
      </c>
      <c r="AH139" s="5">
        <v>802272</v>
      </c>
      <c r="AI139" s="1" t="s">
        <v>275</v>
      </c>
      <c r="AJ139" s="1" t="s">
        <v>276</v>
      </c>
      <c r="AK139" s="2" t="s">
        <v>277</v>
      </c>
      <c r="AL139" s="3">
        <v>16</v>
      </c>
      <c r="AM139" s="9">
        <f t="shared" si="44"/>
        <v>3</v>
      </c>
      <c r="AO139" s="3">
        <f t="shared" si="45"/>
        <v>13</v>
      </c>
      <c r="AQ139" s="9">
        <f t="shared" si="46"/>
        <v>3</v>
      </c>
      <c r="AR139" s="3">
        <f t="shared" si="43"/>
        <v>4</v>
      </c>
      <c r="AU139" s="3"/>
    </row>
    <row r="140" spans="1:47" ht="18" customHeight="1">
      <c r="A140" s="1">
        <v>1</v>
      </c>
      <c r="B140" s="5">
        <v>802276</v>
      </c>
      <c r="C140" s="1" t="s">
        <v>287</v>
      </c>
      <c r="D140" s="1" t="s">
        <v>288</v>
      </c>
      <c r="E140" s="2" t="s">
        <v>289</v>
      </c>
      <c r="F140" s="1">
        <v>3</v>
      </c>
      <c r="H140" s="3">
        <v>5</v>
      </c>
      <c r="O140" s="3">
        <f t="shared" si="38"/>
        <v>8</v>
      </c>
      <c r="Q140" s="1">
        <v>1</v>
      </c>
      <c r="R140" s="5">
        <v>802276</v>
      </c>
      <c r="S140" s="1" t="s">
        <v>287</v>
      </c>
      <c r="T140" s="1" t="s">
        <v>288</v>
      </c>
      <c r="U140" s="2" t="s">
        <v>289</v>
      </c>
      <c r="V140" s="3">
        <v>8</v>
      </c>
      <c r="W140" s="9">
        <f t="shared" si="40"/>
        <v>1</v>
      </c>
      <c r="X140" s="3">
        <f t="shared" si="41"/>
        <v>1</v>
      </c>
      <c r="Y140" s="3">
        <f t="shared" si="42"/>
        <v>1</v>
      </c>
      <c r="AA140" s="9">
        <f t="shared" si="39"/>
        <v>5</v>
      </c>
      <c r="AE140" s="3"/>
      <c r="AG140" s="1">
        <v>2</v>
      </c>
      <c r="AH140" s="5">
        <v>802273</v>
      </c>
      <c r="AI140" s="1" t="s">
        <v>278</v>
      </c>
      <c r="AJ140" s="1" t="s">
        <v>279</v>
      </c>
      <c r="AK140" s="2" t="s">
        <v>280</v>
      </c>
      <c r="AL140" s="3">
        <v>22</v>
      </c>
      <c r="AM140" s="9">
        <f t="shared" si="44"/>
        <v>6</v>
      </c>
      <c r="AO140" s="3">
        <f t="shared" si="45"/>
        <v>16</v>
      </c>
      <c r="AQ140" s="9">
        <f t="shared" si="46"/>
        <v>6</v>
      </c>
      <c r="AR140" s="3">
        <f t="shared" si="43"/>
        <v>8</v>
      </c>
      <c r="AU140" s="3"/>
    </row>
    <row r="141" spans="33:44" ht="18" customHeight="1">
      <c r="AG141" s="1">
        <v>4</v>
      </c>
      <c r="AH141" s="5">
        <v>802274</v>
      </c>
      <c r="AI141" s="1" t="s">
        <v>281</v>
      </c>
      <c r="AJ141" s="1" t="s">
        <v>282</v>
      </c>
      <c r="AK141" s="2" t="s">
        <v>283</v>
      </c>
      <c r="AL141" s="3">
        <v>30</v>
      </c>
      <c r="AM141" s="9">
        <f t="shared" si="44"/>
        <v>12</v>
      </c>
      <c r="AO141" s="3">
        <f t="shared" si="45"/>
        <v>18</v>
      </c>
      <c r="AQ141" s="9">
        <f t="shared" si="46"/>
        <v>12</v>
      </c>
      <c r="AR141" s="3">
        <f t="shared" si="43"/>
        <v>16</v>
      </c>
    </row>
    <row r="142" spans="33:44" ht="18" customHeight="1">
      <c r="AG142" s="1">
        <v>2</v>
      </c>
      <c r="AH142" s="5">
        <v>802275</v>
      </c>
      <c r="AI142" s="1" t="s">
        <v>284</v>
      </c>
      <c r="AJ142" s="1" t="s">
        <v>285</v>
      </c>
      <c r="AK142" s="2" t="s">
        <v>286</v>
      </c>
      <c r="AL142" s="3">
        <v>22</v>
      </c>
      <c r="AM142" s="9">
        <f t="shared" si="44"/>
        <v>6</v>
      </c>
      <c r="AO142" s="3">
        <f t="shared" si="45"/>
        <v>16</v>
      </c>
      <c r="AQ142" s="9">
        <f t="shared" si="46"/>
        <v>6</v>
      </c>
      <c r="AR142" s="3">
        <f t="shared" si="43"/>
        <v>8</v>
      </c>
    </row>
    <row r="143" spans="33:44" ht="18" customHeight="1">
      <c r="AG143" s="1">
        <v>1</v>
      </c>
      <c r="AH143" s="5">
        <v>802276</v>
      </c>
      <c r="AI143" s="1" t="s">
        <v>287</v>
      </c>
      <c r="AJ143" s="1" t="s">
        <v>288</v>
      </c>
      <c r="AK143" s="2" t="s">
        <v>289</v>
      </c>
      <c r="AL143" s="3">
        <v>8</v>
      </c>
      <c r="AM143" s="9">
        <f t="shared" si="44"/>
        <v>3</v>
      </c>
      <c r="AO143" s="3">
        <f t="shared" si="45"/>
        <v>5</v>
      </c>
      <c r="AQ143" s="9">
        <f t="shared" si="46"/>
        <v>3</v>
      </c>
      <c r="AR143" s="3">
        <f t="shared" si="43"/>
        <v>4</v>
      </c>
    </row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spans="1:33" ht="18" customHeight="1">
      <c r="A162" s="2" t="s">
        <v>298</v>
      </c>
      <c r="Q162" s="2" t="s">
        <v>298</v>
      </c>
      <c r="AG162" s="2" t="s">
        <v>298</v>
      </c>
    </row>
    <row r="163" ht="18" customHeight="1"/>
    <row r="164" spans="1:37" ht="18" customHeight="1">
      <c r="A164" s="1">
        <v>14</v>
      </c>
      <c r="C164" s="1" t="s">
        <v>74</v>
      </c>
      <c r="E164" s="2" t="s">
        <v>75</v>
      </c>
      <c r="Q164" s="1">
        <v>14</v>
      </c>
      <c r="S164" s="1" t="s">
        <v>74</v>
      </c>
      <c r="U164" s="2" t="s">
        <v>75</v>
      </c>
      <c r="AG164" s="1">
        <v>14</v>
      </c>
      <c r="AI164" s="1" t="s">
        <v>74</v>
      </c>
      <c r="AK164" s="2" t="s">
        <v>75</v>
      </c>
    </row>
    <row r="165" spans="1:37" ht="18" customHeight="1">
      <c r="A165" s="1">
        <v>8</v>
      </c>
      <c r="C165" s="1" t="s">
        <v>76</v>
      </c>
      <c r="D165" s="1" t="s">
        <v>77</v>
      </c>
      <c r="E165" s="2" t="s">
        <v>78</v>
      </c>
      <c r="Q165" s="1">
        <v>8</v>
      </c>
      <c r="S165" s="1" t="s">
        <v>76</v>
      </c>
      <c r="T165" s="1" t="s">
        <v>77</v>
      </c>
      <c r="U165" s="2" t="s">
        <v>78</v>
      </c>
      <c r="AG165" s="1">
        <v>8</v>
      </c>
      <c r="AI165" s="1" t="s">
        <v>76</v>
      </c>
      <c r="AJ165" s="1" t="s">
        <v>77</v>
      </c>
      <c r="AK165" s="2" t="s">
        <v>78</v>
      </c>
    </row>
    <row r="166" spans="1:37" ht="18" customHeight="1">
      <c r="A166" s="1">
        <v>1</v>
      </c>
      <c r="C166" s="1" t="s">
        <v>79</v>
      </c>
      <c r="E166" s="2" t="s">
        <v>80</v>
      </c>
      <c r="Q166" s="1">
        <v>1</v>
      </c>
      <c r="S166" s="1" t="s">
        <v>79</v>
      </c>
      <c r="U166" s="2" t="s">
        <v>80</v>
      </c>
      <c r="AG166" s="1">
        <v>1</v>
      </c>
      <c r="AI166" s="1" t="s">
        <v>79</v>
      </c>
      <c r="AK166" s="2" t="s">
        <v>80</v>
      </c>
    </row>
    <row r="167" spans="1:37" ht="18" customHeight="1">
      <c r="A167" s="1">
        <v>2</v>
      </c>
      <c r="C167" s="1" t="s">
        <v>81</v>
      </c>
      <c r="E167" s="2" t="s">
        <v>82</v>
      </c>
      <c r="Q167" s="1">
        <v>2</v>
      </c>
      <c r="S167" s="1" t="s">
        <v>81</v>
      </c>
      <c r="U167" s="2" t="s">
        <v>82</v>
      </c>
      <c r="AG167" s="1">
        <v>2</v>
      </c>
      <c r="AI167" s="1" t="s">
        <v>81</v>
      </c>
      <c r="AK167" s="2" t="s">
        <v>82</v>
      </c>
    </row>
    <row r="168" spans="1:37" ht="18" customHeight="1">
      <c r="A168" s="1">
        <v>96</v>
      </c>
      <c r="C168" s="1" t="s">
        <v>83</v>
      </c>
      <c r="E168" s="2" t="s">
        <v>84</v>
      </c>
      <c r="Q168" s="1">
        <v>96</v>
      </c>
      <c r="S168" s="1" t="s">
        <v>83</v>
      </c>
      <c r="U168" s="2" t="s">
        <v>84</v>
      </c>
      <c r="AG168" s="1">
        <v>96</v>
      </c>
      <c r="AI168" s="1" t="s">
        <v>83</v>
      </c>
      <c r="AK168" s="2" t="s">
        <v>84</v>
      </c>
    </row>
    <row r="169" spans="1:37" ht="18" customHeight="1">
      <c r="A169" s="1">
        <v>96</v>
      </c>
      <c r="C169" s="1" t="s">
        <v>85</v>
      </c>
      <c r="E169" s="2" t="s">
        <v>86</v>
      </c>
      <c r="Q169" s="1">
        <v>96</v>
      </c>
      <c r="S169" s="1" t="s">
        <v>85</v>
      </c>
      <c r="U169" s="2" t="s">
        <v>86</v>
      </c>
      <c r="AG169" s="1">
        <v>96</v>
      </c>
      <c r="AI169" s="1" t="s">
        <v>85</v>
      </c>
      <c r="AK169" s="2" t="s">
        <v>86</v>
      </c>
    </row>
    <row r="170" spans="1:37" ht="18" customHeight="1">
      <c r="A170" s="1">
        <v>1</v>
      </c>
      <c r="C170" s="1" t="s">
        <v>87</v>
      </c>
      <c r="E170" s="2" t="s">
        <v>88</v>
      </c>
      <c r="Q170" s="1">
        <v>1</v>
      </c>
      <c r="S170" s="1" t="s">
        <v>87</v>
      </c>
      <c r="U170" s="2" t="s">
        <v>88</v>
      </c>
      <c r="AG170" s="1">
        <v>1</v>
      </c>
      <c r="AI170" s="1" t="s">
        <v>87</v>
      </c>
      <c r="AK170" s="2" t="s">
        <v>88</v>
      </c>
    </row>
    <row r="171" ht="18" customHeight="1"/>
    <row r="172" spans="1:37" ht="18" customHeight="1">
      <c r="A172" s="1">
        <v>2</v>
      </c>
      <c r="C172" s="1" t="s">
        <v>89</v>
      </c>
      <c r="E172" s="2" t="s">
        <v>90</v>
      </c>
      <c r="Q172" s="1">
        <v>2</v>
      </c>
      <c r="S172" s="1" t="s">
        <v>89</v>
      </c>
      <c r="U172" s="2" t="s">
        <v>90</v>
      </c>
      <c r="AG172" s="1">
        <v>2</v>
      </c>
      <c r="AI172" s="1" t="s">
        <v>89</v>
      </c>
      <c r="AK172" s="2" t="s">
        <v>90</v>
      </c>
    </row>
    <row r="173" spans="1:37" ht="18" customHeight="1">
      <c r="A173" s="1">
        <v>4</v>
      </c>
      <c r="C173" s="1" t="s">
        <v>91</v>
      </c>
      <c r="E173" s="2" t="s">
        <v>92</v>
      </c>
      <c r="Q173" s="1">
        <v>4</v>
      </c>
      <c r="S173" s="1" t="s">
        <v>91</v>
      </c>
      <c r="U173" s="2" t="s">
        <v>92</v>
      </c>
      <c r="AG173" s="1">
        <v>4</v>
      </c>
      <c r="AI173" s="1" t="s">
        <v>91</v>
      </c>
      <c r="AK173" s="2" t="s">
        <v>92</v>
      </c>
    </row>
    <row r="174" spans="1:37" ht="18" customHeight="1">
      <c r="A174" s="1">
        <v>4</v>
      </c>
      <c r="C174" s="1" t="s">
        <v>93</v>
      </c>
      <c r="E174" s="2" t="s">
        <v>94</v>
      </c>
      <c r="Q174" s="1">
        <v>4</v>
      </c>
      <c r="S174" s="1" t="s">
        <v>93</v>
      </c>
      <c r="U174" s="2" t="s">
        <v>94</v>
      </c>
      <c r="AG174" s="1">
        <v>4</v>
      </c>
      <c r="AI174" s="1" t="s">
        <v>93</v>
      </c>
      <c r="AK174" s="2" t="s">
        <v>94</v>
      </c>
    </row>
    <row r="175" spans="1:37" ht="18" customHeight="1">
      <c r="A175" s="1">
        <v>4</v>
      </c>
      <c r="C175" s="1" t="s">
        <v>95</v>
      </c>
      <c r="E175" s="6" t="s">
        <v>96</v>
      </c>
      <c r="Q175" s="1">
        <v>4</v>
      </c>
      <c r="S175" s="1" t="s">
        <v>95</v>
      </c>
      <c r="U175" s="6" t="s">
        <v>96</v>
      </c>
      <c r="AG175" s="1">
        <v>4</v>
      </c>
      <c r="AI175" s="1" t="s">
        <v>95</v>
      </c>
      <c r="AK175" s="6" t="s">
        <v>96</v>
      </c>
    </row>
    <row r="176" spans="1:37" ht="18" customHeight="1">
      <c r="A176" s="1">
        <v>6</v>
      </c>
      <c r="C176" s="1" t="s">
        <v>97</v>
      </c>
      <c r="E176" s="2" t="s">
        <v>98</v>
      </c>
      <c r="Q176" s="1">
        <v>6</v>
      </c>
      <c r="S176" s="1" t="s">
        <v>97</v>
      </c>
      <c r="U176" s="2" t="s">
        <v>98</v>
      </c>
      <c r="AG176" s="1">
        <v>6</v>
      </c>
      <c r="AI176" s="1" t="s">
        <v>97</v>
      </c>
      <c r="AK176" s="2" t="s">
        <v>98</v>
      </c>
    </row>
    <row r="177" spans="1:37" ht="18" customHeight="1">
      <c r="A177" s="1">
        <v>6</v>
      </c>
      <c r="C177" s="1" t="s">
        <v>99</v>
      </c>
      <c r="E177" s="2" t="s">
        <v>100</v>
      </c>
      <c r="Q177" s="1">
        <v>6</v>
      </c>
      <c r="S177" s="1" t="s">
        <v>99</v>
      </c>
      <c r="U177" s="2" t="s">
        <v>100</v>
      </c>
      <c r="AG177" s="1">
        <v>6</v>
      </c>
      <c r="AI177" s="1" t="s">
        <v>99</v>
      </c>
      <c r="AK177" s="2" t="s">
        <v>100</v>
      </c>
    </row>
    <row r="178" spans="1:37" ht="18" customHeight="1">
      <c r="A178" s="1">
        <v>1</v>
      </c>
      <c r="C178" s="1" t="s">
        <v>101</v>
      </c>
      <c r="E178" s="2" t="s">
        <v>102</v>
      </c>
      <c r="Q178" s="1">
        <v>1</v>
      </c>
      <c r="S178" s="1" t="s">
        <v>101</v>
      </c>
      <c r="U178" s="2" t="s">
        <v>102</v>
      </c>
      <c r="AG178" s="1">
        <v>1</v>
      </c>
      <c r="AI178" s="1" t="s">
        <v>101</v>
      </c>
      <c r="AK178" s="2" t="s">
        <v>102</v>
      </c>
    </row>
    <row r="179" ht="18" customHeight="1"/>
    <row r="180" spans="1:33" ht="18" customHeight="1">
      <c r="A180" s="2" t="s">
        <v>301</v>
      </c>
      <c r="Q180" s="2" t="s">
        <v>301</v>
      </c>
      <c r="AG180" s="2" t="s">
        <v>301</v>
      </c>
    </row>
    <row r="181" spans="1:37" ht="18" customHeight="1">
      <c r="A181" s="1">
        <v>1</v>
      </c>
      <c r="B181" s="1">
        <v>802075</v>
      </c>
      <c r="D181" s="1" t="s">
        <v>113</v>
      </c>
      <c r="E181" s="2" t="s">
        <v>114</v>
      </c>
      <c r="Q181" s="1">
        <v>1</v>
      </c>
      <c r="R181" s="1">
        <v>802075</v>
      </c>
      <c r="T181" s="1" t="s">
        <v>113</v>
      </c>
      <c r="U181" s="2" t="s">
        <v>114</v>
      </c>
      <c r="AG181" s="1">
        <v>1</v>
      </c>
      <c r="AH181" s="1">
        <v>802075</v>
      </c>
      <c r="AJ181" s="1" t="s">
        <v>113</v>
      </c>
      <c r="AK181" s="2" t="s">
        <v>114</v>
      </c>
    </row>
    <row r="182" spans="1:37" ht="18" customHeight="1">
      <c r="A182" s="1">
        <v>1</v>
      </c>
      <c r="B182" s="1">
        <v>802074</v>
      </c>
      <c r="D182" s="1" t="s">
        <v>115</v>
      </c>
      <c r="E182" s="2" t="s">
        <v>116</v>
      </c>
      <c r="Q182" s="1">
        <v>1</v>
      </c>
      <c r="R182" s="1">
        <v>802074</v>
      </c>
      <c r="T182" s="1" t="s">
        <v>115</v>
      </c>
      <c r="U182" s="2" t="s">
        <v>116</v>
      </c>
      <c r="AG182" s="1">
        <v>1</v>
      </c>
      <c r="AH182" s="1">
        <v>802074</v>
      </c>
      <c r="AJ182" s="1" t="s">
        <v>115</v>
      </c>
      <c r="AK182" s="2" t="s">
        <v>116</v>
      </c>
    </row>
    <row r="183" spans="1:37" ht="18" customHeight="1">
      <c r="A183" s="1">
        <v>1</v>
      </c>
      <c r="B183" s="1">
        <v>802078</v>
      </c>
      <c r="D183" s="1" t="s">
        <v>117</v>
      </c>
      <c r="E183" s="2" t="s">
        <v>118</v>
      </c>
      <c r="Q183" s="1">
        <v>1</v>
      </c>
      <c r="R183" s="1">
        <v>802078</v>
      </c>
      <c r="T183" s="1" t="s">
        <v>117</v>
      </c>
      <c r="U183" s="2" t="s">
        <v>118</v>
      </c>
      <c r="AG183" s="1">
        <v>1</v>
      </c>
      <c r="AH183" s="1">
        <v>802078</v>
      </c>
      <c r="AJ183" s="1" t="s">
        <v>117</v>
      </c>
      <c r="AK183" s="2" t="s">
        <v>118</v>
      </c>
    </row>
    <row r="184" spans="1:37" ht="18" customHeight="1">
      <c r="A184" s="1">
        <v>1</v>
      </c>
      <c r="B184" s="1">
        <v>802083</v>
      </c>
      <c r="D184" s="1" t="s">
        <v>119</v>
      </c>
      <c r="E184" s="2" t="s">
        <v>120</v>
      </c>
      <c r="Q184" s="1">
        <v>1</v>
      </c>
      <c r="R184" s="1">
        <v>802083</v>
      </c>
      <c r="T184" s="1" t="s">
        <v>119</v>
      </c>
      <c r="U184" s="2" t="s">
        <v>120</v>
      </c>
      <c r="AG184" s="1">
        <v>1</v>
      </c>
      <c r="AH184" s="1">
        <v>802083</v>
      </c>
      <c r="AJ184" s="1" t="s">
        <v>119</v>
      </c>
      <c r="AK184" s="2" t="s">
        <v>120</v>
      </c>
    </row>
    <row r="185" spans="1:37" ht="18" customHeight="1">
      <c r="A185" s="1">
        <v>1</v>
      </c>
      <c r="B185" s="1">
        <v>802082</v>
      </c>
      <c r="D185" s="1" t="s">
        <v>121</v>
      </c>
      <c r="E185" s="2" t="s">
        <v>122</v>
      </c>
      <c r="Q185" s="1">
        <v>1</v>
      </c>
      <c r="R185" s="1">
        <v>802082</v>
      </c>
      <c r="T185" s="1" t="s">
        <v>121</v>
      </c>
      <c r="U185" s="2" t="s">
        <v>122</v>
      </c>
      <c r="AG185" s="1">
        <v>1</v>
      </c>
      <c r="AH185" s="1">
        <v>802082</v>
      </c>
      <c r="AJ185" s="1" t="s">
        <v>121</v>
      </c>
      <c r="AK185" s="2" t="s">
        <v>122</v>
      </c>
    </row>
    <row r="186" ht="18" customHeight="1"/>
    <row r="187" spans="1:33" ht="18" customHeight="1">
      <c r="A187" s="2" t="s">
        <v>300</v>
      </c>
      <c r="Q187" s="2" t="s">
        <v>300</v>
      </c>
      <c r="AG187" s="2" t="s">
        <v>300</v>
      </c>
    </row>
    <row r="188" ht="18" customHeight="1"/>
    <row r="189" spans="1:37" ht="18" customHeight="1">
      <c r="A189" s="1">
        <v>7</v>
      </c>
      <c r="C189" s="1" t="s">
        <v>125</v>
      </c>
      <c r="E189" s="2" t="s">
        <v>126</v>
      </c>
      <c r="Q189" s="1">
        <v>7</v>
      </c>
      <c r="S189" s="1" t="s">
        <v>125</v>
      </c>
      <c r="U189" s="2" t="s">
        <v>126</v>
      </c>
      <c r="AG189" s="1">
        <v>7</v>
      </c>
      <c r="AI189" s="1" t="s">
        <v>125</v>
      </c>
      <c r="AK189" s="2" t="s">
        <v>126</v>
      </c>
    </row>
    <row r="190" spans="1:37" ht="18" customHeight="1">
      <c r="A190" s="1">
        <v>7</v>
      </c>
      <c r="C190" s="1" t="s">
        <v>127</v>
      </c>
      <c r="E190" s="2" t="s">
        <v>128</v>
      </c>
      <c r="Q190" s="1">
        <v>7</v>
      </c>
      <c r="S190" s="1" t="s">
        <v>127</v>
      </c>
      <c r="U190" s="2" t="s">
        <v>128</v>
      </c>
      <c r="AG190" s="1">
        <v>7</v>
      </c>
      <c r="AI190" s="1" t="s">
        <v>127</v>
      </c>
      <c r="AK190" s="2" t="s">
        <v>128</v>
      </c>
    </row>
    <row r="191" spans="1:37" ht="18" customHeight="1">
      <c r="A191" s="1">
        <v>10</v>
      </c>
      <c r="C191" s="1" t="s">
        <v>129</v>
      </c>
      <c r="E191" s="2" t="s">
        <v>130</v>
      </c>
      <c r="Q191" s="1">
        <v>10</v>
      </c>
      <c r="S191" s="1" t="s">
        <v>129</v>
      </c>
      <c r="U191" s="2" t="s">
        <v>130</v>
      </c>
      <c r="AG191" s="1">
        <v>10</v>
      </c>
      <c r="AI191" s="1" t="s">
        <v>129</v>
      </c>
      <c r="AK191" s="2" t="s">
        <v>130</v>
      </c>
    </row>
    <row r="192" spans="1:37" ht="18" customHeight="1">
      <c r="A192" s="1">
        <v>3</v>
      </c>
      <c r="C192" s="1" t="s">
        <v>131</v>
      </c>
      <c r="E192" s="2" t="s">
        <v>132</v>
      </c>
      <c r="Q192" s="1">
        <v>3</v>
      </c>
      <c r="S192" s="1" t="s">
        <v>131</v>
      </c>
      <c r="U192" s="2" t="s">
        <v>132</v>
      </c>
      <c r="AG192" s="1">
        <v>3</v>
      </c>
      <c r="AI192" s="1" t="s">
        <v>131</v>
      </c>
      <c r="AK192" s="2" t="s">
        <v>132</v>
      </c>
    </row>
    <row r="193" spans="1:37" ht="18" customHeight="1">
      <c r="A193" s="1">
        <v>2</v>
      </c>
      <c r="C193" s="1" t="s">
        <v>133</v>
      </c>
      <c r="E193" s="2" t="s">
        <v>134</v>
      </c>
      <c r="Q193" s="1">
        <v>2</v>
      </c>
      <c r="S193" s="1" t="s">
        <v>133</v>
      </c>
      <c r="U193" s="2" t="s">
        <v>134</v>
      </c>
      <c r="AG193" s="1">
        <v>2</v>
      </c>
      <c r="AI193" s="1" t="s">
        <v>133</v>
      </c>
      <c r="AK193" s="2" t="s">
        <v>134</v>
      </c>
    </row>
    <row r="194" spans="1:37" ht="18" customHeight="1">
      <c r="A194" s="1">
        <v>2</v>
      </c>
      <c r="C194" s="1" t="s">
        <v>135</v>
      </c>
      <c r="E194" s="2" t="s">
        <v>136</v>
      </c>
      <c r="Q194" s="1">
        <v>2</v>
      </c>
      <c r="S194" s="1" t="s">
        <v>135</v>
      </c>
      <c r="U194" s="2" t="s">
        <v>136</v>
      </c>
      <c r="AG194" s="1">
        <v>2</v>
      </c>
      <c r="AI194" s="1" t="s">
        <v>135</v>
      </c>
      <c r="AK194" s="2" t="s">
        <v>136</v>
      </c>
    </row>
    <row r="195" ht="18" customHeight="1"/>
    <row r="196" spans="1:33" ht="18" customHeight="1">
      <c r="A196" s="2" t="s">
        <v>304</v>
      </c>
      <c r="Q196" s="2" t="s">
        <v>304</v>
      </c>
      <c r="AG196" s="2" t="s">
        <v>304</v>
      </c>
    </row>
    <row r="197" ht="18" customHeight="1"/>
    <row r="198" spans="1:37" ht="18" customHeight="1">
      <c r="A198" s="1">
        <v>9</v>
      </c>
      <c r="C198" s="1" t="s">
        <v>146</v>
      </c>
      <c r="D198" s="2"/>
      <c r="E198" s="2" t="s">
        <v>147</v>
      </c>
      <c r="Q198" s="1">
        <v>9</v>
      </c>
      <c r="S198" s="1" t="s">
        <v>146</v>
      </c>
      <c r="T198" s="2"/>
      <c r="U198" s="2" t="s">
        <v>147</v>
      </c>
      <c r="AG198" s="1">
        <v>9</v>
      </c>
      <c r="AI198" s="1" t="s">
        <v>146</v>
      </c>
      <c r="AJ198" s="2"/>
      <c r="AK198" s="2" t="s">
        <v>147</v>
      </c>
    </row>
    <row r="199" spans="1:37" ht="18" customHeight="1">
      <c r="A199" s="1">
        <v>9</v>
      </c>
      <c r="C199" s="1" t="s">
        <v>148</v>
      </c>
      <c r="E199" s="2" t="s">
        <v>149</v>
      </c>
      <c r="Q199" s="1">
        <v>9</v>
      </c>
      <c r="S199" s="1" t="s">
        <v>148</v>
      </c>
      <c r="U199" s="2" t="s">
        <v>149</v>
      </c>
      <c r="AG199" s="1">
        <v>9</v>
      </c>
      <c r="AI199" s="1" t="s">
        <v>148</v>
      </c>
      <c r="AK199" s="2" t="s">
        <v>149</v>
      </c>
    </row>
    <row r="200" spans="1:37" ht="18" customHeight="1">
      <c r="A200" s="1">
        <v>4</v>
      </c>
      <c r="C200" s="1" t="s">
        <v>150</v>
      </c>
      <c r="E200" s="2" t="s">
        <v>151</v>
      </c>
      <c r="Q200" s="1">
        <v>4</v>
      </c>
      <c r="S200" s="1" t="s">
        <v>150</v>
      </c>
      <c r="U200" s="2" t="s">
        <v>151</v>
      </c>
      <c r="AG200" s="1">
        <v>4</v>
      </c>
      <c r="AI200" s="1" t="s">
        <v>150</v>
      </c>
      <c r="AK200" s="2" t="s">
        <v>151</v>
      </c>
    </row>
    <row r="201" spans="1:37" ht="18" customHeight="1">
      <c r="A201" s="1">
        <v>3</v>
      </c>
      <c r="C201" s="1" t="s">
        <v>152</v>
      </c>
      <c r="E201" s="2" t="s">
        <v>153</v>
      </c>
      <c r="Q201" s="1">
        <v>3</v>
      </c>
      <c r="S201" s="1" t="s">
        <v>152</v>
      </c>
      <c r="U201" s="2" t="s">
        <v>153</v>
      </c>
      <c r="AG201" s="1">
        <v>3</v>
      </c>
      <c r="AI201" s="1" t="s">
        <v>152</v>
      </c>
      <c r="AK201" s="2" t="s">
        <v>153</v>
      </c>
    </row>
    <row r="202" spans="1:37" ht="18" customHeight="1">
      <c r="A202" s="1">
        <v>2</v>
      </c>
      <c r="C202" s="1" t="s">
        <v>154</v>
      </c>
      <c r="E202" s="2" t="s">
        <v>155</v>
      </c>
      <c r="Q202" s="1">
        <v>2</v>
      </c>
      <c r="S202" s="1" t="s">
        <v>154</v>
      </c>
      <c r="U202" s="2" t="s">
        <v>155</v>
      </c>
      <c r="AG202" s="1">
        <v>2</v>
      </c>
      <c r="AI202" s="1" t="s">
        <v>154</v>
      </c>
      <c r="AK202" s="2" t="s">
        <v>155</v>
      </c>
    </row>
    <row r="203" spans="1:37" ht="18" customHeight="1">
      <c r="A203" s="1">
        <v>2</v>
      </c>
      <c r="C203" s="1" t="s">
        <v>156</v>
      </c>
      <c r="E203" s="2" t="s">
        <v>157</v>
      </c>
      <c r="Q203" s="1">
        <v>2</v>
      </c>
      <c r="S203" s="1" t="s">
        <v>156</v>
      </c>
      <c r="U203" s="2" t="s">
        <v>157</v>
      </c>
      <c r="AG203" s="1">
        <v>2</v>
      </c>
      <c r="AI203" s="1" t="s">
        <v>156</v>
      </c>
      <c r="AK203" s="2" t="s">
        <v>157</v>
      </c>
    </row>
    <row r="204" ht="18" customHeight="1"/>
    <row r="205" spans="1:33" ht="18" customHeight="1">
      <c r="A205" s="2" t="s">
        <v>299</v>
      </c>
      <c r="Q205" s="2" t="s">
        <v>299</v>
      </c>
      <c r="AG205" s="2" t="s">
        <v>299</v>
      </c>
    </row>
    <row r="206" ht="18" customHeight="1"/>
    <row r="207" spans="1:37" ht="18" customHeight="1">
      <c r="A207" s="1">
        <v>4</v>
      </c>
      <c r="C207" s="1" t="s">
        <v>186</v>
      </c>
      <c r="E207" s="2" t="s">
        <v>187</v>
      </c>
      <c r="Q207" s="1">
        <v>4</v>
      </c>
      <c r="S207" s="1" t="s">
        <v>186</v>
      </c>
      <c r="U207" s="2" t="s">
        <v>187</v>
      </c>
      <c r="AG207" s="1">
        <v>4</v>
      </c>
      <c r="AI207" s="1" t="s">
        <v>186</v>
      </c>
      <c r="AK207" s="2" t="s">
        <v>187</v>
      </c>
    </row>
    <row r="208" spans="1:37" ht="18" customHeight="1">
      <c r="A208" s="1">
        <v>8</v>
      </c>
      <c r="C208" s="1" t="s">
        <v>135</v>
      </c>
      <c r="E208" s="2" t="s">
        <v>136</v>
      </c>
      <c r="Q208" s="1">
        <v>8</v>
      </c>
      <c r="S208" s="1" t="s">
        <v>135</v>
      </c>
      <c r="U208" s="2" t="s">
        <v>136</v>
      </c>
      <c r="AG208" s="1">
        <v>8</v>
      </c>
      <c r="AI208" s="1" t="s">
        <v>135</v>
      </c>
      <c r="AK208" s="2" t="s">
        <v>136</v>
      </c>
    </row>
    <row r="209" spans="1:37" ht="18" customHeight="1">
      <c r="A209" s="1">
        <v>8</v>
      </c>
      <c r="C209" s="1" t="s">
        <v>188</v>
      </c>
      <c r="E209" s="2" t="s">
        <v>189</v>
      </c>
      <c r="Q209" s="1">
        <v>8</v>
      </c>
      <c r="S209" s="1" t="s">
        <v>188</v>
      </c>
      <c r="U209" s="2" t="s">
        <v>189</v>
      </c>
      <c r="AG209" s="1">
        <v>8</v>
      </c>
      <c r="AI209" s="1" t="s">
        <v>188</v>
      </c>
      <c r="AK209" s="2" t="s">
        <v>189</v>
      </c>
    </row>
    <row r="210" spans="1:37" ht="18" customHeight="1">
      <c r="A210" s="1">
        <v>4</v>
      </c>
      <c r="C210" s="1" t="s">
        <v>74</v>
      </c>
      <c r="E210" s="2" t="s">
        <v>75</v>
      </c>
      <c r="Q210" s="1">
        <v>4</v>
      </c>
      <c r="S210" s="1" t="s">
        <v>74</v>
      </c>
      <c r="U210" s="2" t="s">
        <v>75</v>
      </c>
      <c r="AG210" s="1">
        <v>4</v>
      </c>
      <c r="AI210" s="1" t="s">
        <v>74</v>
      </c>
      <c r="AK210" s="2" t="s">
        <v>75</v>
      </c>
    </row>
    <row r="211" spans="1:37" ht="18" customHeight="1">
      <c r="A211" s="1">
        <v>4</v>
      </c>
      <c r="C211" s="1" t="s">
        <v>190</v>
      </c>
      <c r="E211" s="2" t="s">
        <v>191</v>
      </c>
      <c r="Q211" s="1">
        <v>4</v>
      </c>
      <c r="S211" s="1" t="s">
        <v>190</v>
      </c>
      <c r="U211" s="2" t="s">
        <v>191</v>
      </c>
      <c r="AG211" s="1">
        <v>4</v>
      </c>
      <c r="AI211" s="1" t="s">
        <v>190</v>
      </c>
      <c r="AK211" s="2" t="s">
        <v>191</v>
      </c>
    </row>
    <row r="212" spans="1:37" ht="18" customHeight="1">
      <c r="A212" s="1">
        <v>8</v>
      </c>
      <c r="C212" s="1" t="s">
        <v>85</v>
      </c>
      <c r="E212" s="2" t="s">
        <v>86</v>
      </c>
      <c r="Q212" s="1">
        <v>8</v>
      </c>
      <c r="S212" s="1" t="s">
        <v>85</v>
      </c>
      <c r="U212" s="2" t="s">
        <v>86</v>
      </c>
      <c r="AG212" s="1">
        <v>8</v>
      </c>
      <c r="AI212" s="1" t="s">
        <v>85</v>
      </c>
      <c r="AK212" s="2" t="s">
        <v>86</v>
      </c>
    </row>
    <row r="213" spans="1:37" ht="18" customHeight="1">
      <c r="A213" s="1">
        <v>12</v>
      </c>
      <c r="C213" s="1" t="s">
        <v>192</v>
      </c>
      <c r="E213" s="2" t="s">
        <v>193</v>
      </c>
      <c r="Q213" s="1">
        <v>12</v>
      </c>
      <c r="S213" s="1" t="s">
        <v>192</v>
      </c>
      <c r="U213" s="2" t="s">
        <v>193</v>
      </c>
      <c r="AG213" s="1">
        <v>12</v>
      </c>
      <c r="AI213" s="1" t="s">
        <v>192</v>
      </c>
      <c r="AK213" s="2" t="s">
        <v>193</v>
      </c>
    </row>
    <row r="214" spans="1:37" ht="18" customHeight="1">
      <c r="A214" s="1">
        <v>8</v>
      </c>
      <c r="C214" s="1" t="s">
        <v>194</v>
      </c>
      <c r="E214" s="2" t="s">
        <v>195</v>
      </c>
      <c r="Q214" s="1">
        <v>8</v>
      </c>
      <c r="S214" s="1" t="s">
        <v>194</v>
      </c>
      <c r="U214" s="2" t="s">
        <v>195</v>
      </c>
      <c r="AG214" s="1">
        <v>8</v>
      </c>
      <c r="AI214" s="1" t="s">
        <v>194</v>
      </c>
      <c r="AK214" s="2" t="s">
        <v>195</v>
      </c>
    </row>
    <row r="215" ht="18" customHeight="1"/>
    <row r="216" spans="1:33" ht="18" customHeight="1">
      <c r="A216" s="2" t="s">
        <v>73</v>
      </c>
      <c r="Q216" s="2" t="s">
        <v>73</v>
      </c>
      <c r="AG216" s="2" t="s">
        <v>73</v>
      </c>
    </row>
    <row r="218" spans="1:37" ht="12.75">
      <c r="A218" s="1">
        <v>8</v>
      </c>
      <c r="C218" s="1" t="s">
        <v>76</v>
      </c>
      <c r="E218" s="2" t="s">
        <v>78</v>
      </c>
      <c r="Q218" s="1">
        <v>8</v>
      </c>
      <c r="S218" s="1" t="s">
        <v>76</v>
      </c>
      <c r="U218" s="2" t="s">
        <v>78</v>
      </c>
      <c r="AG218" s="1">
        <v>8</v>
      </c>
      <c r="AI218" s="1" t="s">
        <v>76</v>
      </c>
      <c r="AK218" s="2" t="s">
        <v>78</v>
      </c>
    </row>
    <row r="219" spans="1:37" ht="12.75">
      <c r="A219" s="1">
        <v>2</v>
      </c>
      <c r="C219" s="1" t="s">
        <v>81</v>
      </c>
      <c r="E219" s="2" t="s">
        <v>222</v>
      </c>
      <c r="Q219" s="1">
        <v>2</v>
      </c>
      <c r="S219" s="1" t="s">
        <v>81</v>
      </c>
      <c r="U219" s="2" t="s">
        <v>222</v>
      </c>
      <c r="AG219" s="1">
        <v>2</v>
      </c>
      <c r="AI219" s="1" t="s">
        <v>81</v>
      </c>
      <c r="AK219" s="2" t="s">
        <v>222</v>
      </c>
    </row>
    <row r="220" spans="1:37" ht="12.75">
      <c r="A220" s="1">
        <v>4</v>
      </c>
      <c r="C220" s="1" t="s">
        <v>190</v>
      </c>
      <c r="E220" s="2" t="s">
        <v>191</v>
      </c>
      <c r="Q220" s="1">
        <v>4</v>
      </c>
      <c r="S220" s="1" t="s">
        <v>190</v>
      </c>
      <c r="U220" s="2" t="s">
        <v>191</v>
      </c>
      <c r="AG220" s="1">
        <v>4</v>
      </c>
      <c r="AI220" s="1" t="s">
        <v>190</v>
      </c>
      <c r="AK220" s="2" t="s">
        <v>191</v>
      </c>
    </row>
    <row r="221" spans="1:37" ht="12.75">
      <c r="A221" s="1">
        <v>8</v>
      </c>
      <c r="C221" s="1" t="s">
        <v>194</v>
      </c>
      <c r="E221" s="2" t="s">
        <v>195</v>
      </c>
      <c r="Q221" s="1">
        <v>8</v>
      </c>
      <c r="S221" s="1" t="s">
        <v>194</v>
      </c>
      <c r="U221" s="2" t="s">
        <v>195</v>
      </c>
      <c r="AG221" s="1">
        <v>8</v>
      </c>
      <c r="AI221" s="1" t="s">
        <v>194</v>
      </c>
      <c r="AK221" s="2" t="s">
        <v>195</v>
      </c>
    </row>
    <row r="222" spans="1:37" ht="12.75">
      <c r="A222" s="1">
        <v>8</v>
      </c>
      <c r="C222" s="1" t="s">
        <v>85</v>
      </c>
      <c r="E222" s="2" t="s">
        <v>86</v>
      </c>
      <c r="Q222" s="1">
        <v>8</v>
      </c>
      <c r="S222" s="1" t="s">
        <v>85</v>
      </c>
      <c r="U222" s="2" t="s">
        <v>86</v>
      </c>
      <c r="AG222" s="1">
        <v>8</v>
      </c>
      <c r="AI222" s="1" t="s">
        <v>85</v>
      </c>
      <c r="AK222" s="2" t="s">
        <v>86</v>
      </c>
    </row>
    <row r="223" spans="1:37" ht="12.75">
      <c r="A223" s="1">
        <v>12</v>
      </c>
      <c r="C223" s="1" t="s">
        <v>192</v>
      </c>
      <c r="E223" s="2" t="s">
        <v>193</v>
      </c>
      <c r="Q223" s="1">
        <v>12</v>
      </c>
      <c r="S223" s="1" t="s">
        <v>192</v>
      </c>
      <c r="U223" s="2" t="s">
        <v>193</v>
      </c>
      <c r="AG223" s="1">
        <v>12</v>
      </c>
      <c r="AI223" s="1" t="s">
        <v>192</v>
      </c>
      <c r="AK223" s="2" t="s">
        <v>193</v>
      </c>
    </row>
    <row r="225" spans="1:33" ht="12.75">
      <c r="A225" s="6" t="s">
        <v>302</v>
      </c>
      <c r="Q225" s="6" t="s">
        <v>302</v>
      </c>
      <c r="AG225" s="6" t="s">
        <v>302</v>
      </c>
    </row>
    <row r="227" spans="1:37" ht="12.75">
      <c r="A227" s="1">
        <v>1</v>
      </c>
      <c r="C227" s="1" t="s">
        <v>247</v>
      </c>
      <c r="E227" s="2" t="s">
        <v>248</v>
      </c>
      <c r="Q227" s="1">
        <v>1</v>
      </c>
      <c r="S227" s="1" t="s">
        <v>247</v>
      </c>
      <c r="U227" s="2" t="s">
        <v>248</v>
      </c>
      <c r="AG227" s="1">
        <v>1</v>
      </c>
      <c r="AI227" s="1" t="s">
        <v>247</v>
      </c>
      <c r="AK227" s="2" t="s">
        <v>248</v>
      </c>
    </row>
    <row r="228" spans="1:37" ht="12.75">
      <c r="A228" s="1">
        <v>3</v>
      </c>
      <c r="C228" s="1" t="s">
        <v>249</v>
      </c>
      <c r="E228" s="2" t="s">
        <v>250</v>
      </c>
      <c r="Q228" s="1">
        <v>3</v>
      </c>
      <c r="S228" s="1" t="s">
        <v>249</v>
      </c>
      <c r="U228" s="2" t="s">
        <v>250</v>
      </c>
      <c r="AG228" s="1">
        <v>3</v>
      </c>
      <c r="AI228" s="1" t="s">
        <v>249</v>
      </c>
      <c r="AK228" s="2" t="s">
        <v>250</v>
      </c>
    </row>
    <row r="229" spans="1:37" ht="12.75">
      <c r="A229" s="1">
        <v>3</v>
      </c>
      <c r="C229" s="1" t="s">
        <v>251</v>
      </c>
      <c r="E229" s="2" t="s">
        <v>252</v>
      </c>
      <c r="Q229" s="1">
        <v>3</v>
      </c>
      <c r="S229" s="1" t="s">
        <v>251</v>
      </c>
      <c r="U229" s="2" t="s">
        <v>252</v>
      </c>
      <c r="AG229" s="1">
        <v>3</v>
      </c>
      <c r="AI229" s="1" t="s">
        <v>251</v>
      </c>
      <c r="AK229" s="2" t="s">
        <v>252</v>
      </c>
    </row>
    <row r="231" spans="1:33" ht="12.75">
      <c r="A231" s="2" t="s">
        <v>303</v>
      </c>
      <c r="Q231" s="2" t="s">
        <v>303</v>
      </c>
      <c r="AG231" s="2" t="s">
        <v>303</v>
      </c>
    </row>
    <row r="233" spans="1:37" ht="12.75">
      <c r="A233" s="1">
        <v>1</v>
      </c>
      <c r="B233" s="2"/>
      <c r="C233" s="1" t="s">
        <v>290</v>
      </c>
      <c r="E233" s="2" t="s">
        <v>291</v>
      </c>
      <c r="Q233" s="1">
        <v>1</v>
      </c>
      <c r="R233" s="2"/>
      <c r="S233" s="1" t="s">
        <v>290</v>
      </c>
      <c r="U233" s="2" t="s">
        <v>291</v>
      </c>
      <c r="AG233" s="1">
        <v>1</v>
      </c>
      <c r="AH233" s="2"/>
      <c r="AI233" s="1" t="s">
        <v>290</v>
      </c>
      <c r="AK233" s="2" t="s">
        <v>291</v>
      </c>
    </row>
    <row r="234" spans="1:37" ht="12.75">
      <c r="A234" s="1">
        <v>1</v>
      </c>
      <c r="B234" s="2"/>
      <c r="C234" s="1" t="s">
        <v>292</v>
      </c>
      <c r="D234" s="1" t="s">
        <v>293</v>
      </c>
      <c r="E234" s="2" t="s">
        <v>294</v>
      </c>
      <c r="Q234" s="1">
        <v>1</v>
      </c>
      <c r="R234" s="2"/>
      <c r="S234" s="1" t="s">
        <v>292</v>
      </c>
      <c r="T234" s="1" t="s">
        <v>293</v>
      </c>
      <c r="U234" s="2" t="s">
        <v>294</v>
      </c>
      <c r="AG234" s="1">
        <v>1</v>
      </c>
      <c r="AH234" s="2"/>
      <c r="AI234" s="1" t="s">
        <v>292</v>
      </c>
      <c r="AJ234" s="1" t="s">
        <v>293</v>
      </c>
      <c r="AK234" s="2" t="s">
        <v>294</v>
      </c>
    </row>
    <row r="235" spans="1:37" ht="12.75">
      <c r="A235" s="1">
        <v>2</v>
      </c>
      <c r="B235" s="2"/>
      <c r="C235" s="1" t="s">
        <v>295</v>
      </c>
      <c r="D235" s="1" t="s">
        <v>296</v>
      </c>
      <c r="E235" s="2" t="s">
        <v>297</v>
      </c>
      <c r="Q235" s="1">
        <v>2</v>
      </c>
      <c r="R235" s="2"/>
      <c r="S235" s="1" t="s">
        <v>295</v>
      </c>
      <c r="T235" s="1" t="s">
        <v>296</v>
      </c>
      <c r="U235" s="2" t="s">
        <v>297</v>
      </c>
      <c r="AG235" s="1">
        <v>2</v>
      </c>
      <c r="AH235" s="2"/>
      <c r="AI235" s="1" t="s">
        <v>295</v>
      </c>
      <c r="AJ235" s="1" t="s">
        <v>296</v>
      </c>
      <c r="AK235" s="2" t="s">
        <v>297</v>
      </c>
    </row>
  </sheetData>
  <sheetProtection/>
  <printOptions gridLines="1"/>
  <pageMargins left="0.75" right="0.75" top="1" bottom="1" header="0.5" footer="0.5"/>
  <pageSetup horizontalDpi="600" verticalDpi="600" orientation="landscape" scale="73" r:id="rId1"/>
  <headerFooter alignWithMargins="0">
    <oddHeader>&amp;CXT36 Pedestal Inventory</oddHeader>
    <oddFooter>&amp;L&amp;F&amp;CPage &amp;P&amp;R&amp;D</oddFooter>
  </headerFooter>
  <rowBreaks count="4" manualBreakCount="4">
    <brk id="32" max="47" man="1"/>
    <brk id="64" max="47" man="1"/>
    <brk id="96" max="47" man="1"/>
    <brk id="128" max="47" man="1"/>
  </rowBreaks>
  <colBreaks count="1" manualBreakCount="1">
    <brk id="32" max="1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9"/>
  <sheetViews>
    <sheetView view="pageBreakPreview" zoomScale="60" zoomScalePageLayoutView="0" workbookViewId="0" topLeftCell="A1">
      <selection activeCell="O29" sqref="O29"/>
    </sheetView>
  </sheetViews>
  <sheetFormatPr defaultColWidth="9.140625" defaultRowHeight="12.75"/>
  <cols>
    <col min="1" max="1" width="4.57421875" style="1" customWidth="1"/>
    <col min="2" max="3" width="13.7109375" style="1" customWidth="1"/>
    <col min="4" max="4" width="14.7109375" style="1" customWidth="1"/>
    <col min="5" max="5" width="30.00390625" style="2" customWidth="1"/>
    <col min="6" max="6" width="6.7109375" style="1" customWidth="1"/>
    <col min="7" max="7" width="6.7109375" style="7" customWidth="1"/>
    <col min="8" max="11" width="6.7109375" style="3" customWidth="1"/>
    <col min="12" max="12" width="2.8515625" style="3" customWidth="1"/>
    <col min="13" max="13" width="6.7109375" style="7" customWidth="1"/>
    <col min="14" max="14" width="6.7109375" style="3" customWidth="1"/>
    <col min="15" max="15" width="27.421875" style="2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4" t="s">
        <v>331</v>
      </c>
      <c r="G1" s="4" t="s">
        <v>309</v>
      </c>
      <c r="H1" s="4" t="s">
        <v>333</v>
      </c>
      <c r="I1" s="4" t="s">
        <v>333</v>
      </c>
      <c r="J1" s="3" t="s">
        <v>335</v>
      </c>
      <c r="K1" s="3" t="s">
        <v>336</v>
      </c>
      <c r="M1" s="7" t="s">
        <v>312</v>
      </c>
      <c r="N1" s="3" t="s">
        <v>351</v>
      </c>
      <c r="O1" s="2" t="s">
        <v>11</v>
      </c>
    </row>
    <row r="2" spans="1:14" ht="12.75">
      <c r="A2" s="1" t="s">
        <v>5</v>
      </c>
      <c r="G2" s="7" t="s">
        <v>332</v>
      </c>
      <c r="H2" s="3" t="s">
        <v>334</v>
      </c>
      <c r="I2" s="3" t="s">
        <v>334</v>
      </c>
      <c r="J2" s="4"/>
      <c r="K2" s="4" t="s">
        <v>337</v>
      </c>
      <c r="L2" s="4"/>
      <c r="M2" s="4"/>
      <c r="N2" s="4"/>
    </row>
    <row r="3" spans="7:9" ht="12.75">
      <c r="G3" s="1"/>
      <c r="I3" s="3" t="s">
        <v>354</v>
      </c>
    </row>
    <row r="4" ht="12.75">
      <c r="A4" s="6" t="s">
        <v>338</v>
      </c>
    </row>
    <row r="7" spans="1:14" ht="12.75">
      <c r="A7" s="1">
        <v>4</v>
      </c>
      <c r="B7" s="1" t="s">
        <v>328</v>
      </c>
      <c r="D7" s="1" t="s">
        <v>185</v>
      </c>
      <c r="E7" s="2" t="s">
        <v>344</v>
      </c>
      <c r="J7" s="3">
        <v>4</v>
      </c>
      <c r="M7" s="7">
        <f>SUM(F7:K7)</f>
        <v>4</v>
      </c>
      <c r="N7" s="3">
        <v>3</v>
      </c>
    </row>
    <row r="8" ht="12.75">
      <c r="E8" s="2" t="s">
        <v>330</v>
      </c>
    </row>
    <row r="10" spans="1:15" ht="12.75">
      <c r="A10" s="1">
        <v>4</v>
      </c>
      <c r="B10" s="1">
        <v>802404</v>
      </c>
      <c r="D10" s="1" t="s">
        <v>355</v>
      </c>
      <c r="E10" s="2" t="s">
        <v>344</v>
      </c>
      <c r="G10" s="7">
        <v>4</v>
      </c>
      <c r="H10" s="3">
        <v>4</v>
      </c>
      <c r="M10" s="7">
        <f>SUM(F10:K10)</f>
        <v>8</v>
      </c>
      <c r="N10" s="3">
        <v>16</v>
      </c>
      <c r="O10" s="2" t="s">
        <v>356</v>
      </c>
    </row>
    <row r="11" ht="12.75">
      <c r="E11" s="2" t="s">
        <v>329</v>
      </c>
    </row>
    <row r="12" ht="12.75">
      <c r="B12" s="5"/>
    </row>
    <row r="13" spans="1:15" ht="12.75">
      <c r="A13" s="1">
        <v>4</v>
      </c>
      <c r="B13" s="1">
        <v>802111</v>
      </c>
      <c r="C13" s="1" t="s">
        <v>178</v>
      </c>
      <c r="D13" s="1" t="s">
        <v>179</v>
      </c>
      <c r="E13" s="2" t="s">
        <v>345</v>
      </c>
      <c r="H13" s="3">
        <v>7</v>
      </c>
      <c r="I13" s="3">
        <v>4</v>
      </c>
      <c r="J13" s="3">
        <v>10</v>
      </c>
      <c r="M13" s="7">
        <f>SUM(F13:K13)</f>
        <v>21</v>
      </c>
      <c r="N13" s="3">
        <v>8</v>
      </c>
      <c r="O13" s="2" t="s">
        <v>357</v>
      </c>
    </row>
    <row r="14" spans="2:14" ht="12.75">
      <c r="B14" s="5"/>
      <c r="E14" s="2" t="s">
        <v>329</v>
      </c>
      <c r="N14" s="8"/>
    </row>
    <row r="15" spans="2:14" ht="12.75">
      <c r="B15" s="5"/>
      <c r="N15" s="8"/>
    </row>
    <row r="16" spans="2:14" ht="12.75">
      <c r="B16" s="5"/>
      <c r="N16" s="8"/>
    </row>
    <row r="17" spans="1:2" ht="12.75">
      <c r="A17" s="6" t="s">
        <v>339</v>
      </c>
      <c r="B17" s="5"/>
    </row>
    <row r="18" ht="12.75">
      <c r="B18" s="5"/>
    </row>
    <row r="19" spans="1:14" ht="12.75">
      <c r="A19" s="1">
        <v>6</v>
      </c>
      <c r="B19" s="1" t="s">
        <v>352</v>
      </c>
      <c r="D19" s="1" t="s">
        <v>353</v>
      </c>
      <c r="E19" s="2" t="s">
        <v>340</v>
      </c>
      <c r="M19" s="7">
        <f>SUM(F19:K19)</f>
        <v>0</v>
      </c>
      <c r="N19" s="3">
        <v>0</v>
      </c>
    </row>
    <row r="20" ht="12.75">
      <c r="E20" s="2" t="s">
        <v>347</v>
      </c>
    </row>
    <row r="21" ht="12.75">
      <c r="E21" s="2" t="s">
        <v>346</v>
      </c>
    </row>
    <row r="23" spans="1:13" ht="12.75">
      <c r="A23" s="1">
        <v>6</v>
      </c>
      <c r="D23" s="1" t="s">
        <v>263</v>
      </c>
      <c r="E23" s="2" t="s">
        <v>340</v>
      </c>
      <c r="F23" s="1">
        <v>10</v>
      </c>
      <c r="G23" s="7">
        <v>1</v>
      </c>
      <c r="K23" s="3">
        <v>2</v>
      </c>
      <c r="M23" s="7">
        <f>SUM(F23:K23)</f>
        <v>13</v>
      </c>
    </row>
    <row r="24" ht="12.75">
      <c r="E24" s="2" t="s">
        <v>348</v>
      </c>
    </row>
    <row r="25" spans="5:9" ht="12.75">
      <c r="E25" s="2" t="s">
        <v>341</v>
      </c>
      <c r="H25" s="8"/>
      <c r="I25" s="8"/>
    </row>
    <row r="26" spans="8:9" ht="12.75">
      <c r="H26" s="8"/>
      <c r="I26" s="8"/>
    </row>
    <row r="27" spans="1:14" ht="12.75">
      <c r="A27" s="1">
        <v>4</v>
      </c>
      <c r="B27" s="1">
        <v>802144</v>
      </c>
      <c r="C27" s="1" t="s">
        <v>233</v>
      </c>
      <c r="E27" s="2" t="s">
        <v>340</v>
      </c>
      <c r="F27" s="1">
        <v>12</v>
      </c>
      <c r="G27" s="7">
        <v>4</v>
      </c>
      <c r="H27" s="8"/>
      <c r="I27" s="8"/>
      <c r="M27" s="7">
        <f>SUM(F27:K27)</f>
        <v>16</v>
      </c>
      <c r="N27" s="3">
        <v>25</v>
      </c>
    </row>
    <row r="28" ht="12.75">
      <c r="E28" s="2" t="s">
        <v>349</v>
      </c>
    </row>
    <row r="29" ht="12.75">
      <c r="E29" s="2" t="s">
        <v>342</v>
      </c>
    </row>
    <row r="31" spans="1:13" ht="12.75">
      <c r="A31" s="1">
        <v>4</v>
      </c>
      <c r="E31" s="2" t="s">
        <v>340</v>
      </c>
      <c r="I31" s="3">
        <v>3</v>
      </c>
      <c r="M31" s="7">
        <f>SUM(F31:K31)</f>
        <v>3</v>
      </c>
    </row>
    <row r="32" ht="12.75">
      <c r="E32" s="2" t="s">
        <v>350</v>
      </c>
    </row>
    <row r="33" ht="12.75">
      <c r="E33" s="2" t="s">
        <v>343</v>
      </c>
    </row>
    <row r="34" spans="6:14" ht="12.75">
      <c r="F34" s="4"/>
      <c r="H34" s="4"/>
      <c r="I34" s="4"/>
      <c r="J34" s="4"/>
      <c r="K34" s="4"/>
      <c r="L34" s="4"/>
      <c r="M34" s="4"/>
      <c r="N34" s="4"/>
    </row>
    <row r="35" ht="12.75">
      <c r="G35" s="1"/>
    </row>
    <row r="39" spans="2:14" ht="12.75">
      <c r="B39" s="5"/>
      <c r="N39" s="8"/>
    </row>
    <row r="40" spans="2:14" ht="12.75">
      <c r="B40" s="5"/>
      <c r="N40" s="8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</sheetData>
  <sheetProtection/>
  <printOptions gridLines="1"/>
  <pageMargins left="0.75" right="0.75" top="1" bottom="1" header="0.5" footer="0.5"/>
  <pageSetup horizontalDpi="600" verticalDpi="600" orientation="landscape" scale="76" r:id="rId1"/>
  <headerFooter alignWithMargins="0">
    <oddHeader>&amp;CXT36 Outriggers</oddHeader>
    <oddFooter>&amp;L&amp;F&amp;R&amp;D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MFG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MFG</dc:creator>
  <cp:keywords/>
  <dc:description/>
  <cp:lastModifiedBy>Mike Newcomb</cp:lastModifiedBy>
  <cp:lastPrinted>2001-05-11T20:56:38Z</cp:lastPrinted>
  <dcterms:created xsi:type="dcterms:W3CDTF">2001-04-12T23:24:48Z</dcterms:created>
  <dcterms:modified xsi:type="dcterms:W3CDTF">2013-04-16T17:24:15Z</dcterms:modified>
  <cp:category/>
  <cp:version/>
  <cp:contentType/>
  <cp:contentStatus/>
</cp:coreProperties>
</file>